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รายชื่อนักเรียน 2558-2568\รายชื่อนักเรียนปีการศึกษา 2568 (ต้นฉบับ)\อื่นๆ\รายชื่อ onweb 9_05_68\"/>
    </mc:Choice>
  </mc:AlternateContent>
  <xr:revisionPtr revIDLastSave="0" documentId="13_ncr:1_{D1B4B680-F4F8-49EE-825B-1034F52981BD}" xr6:coauthVersionLast="47" xr6:coauthVersionMax="47" xr10:uidLastSave="{00000000-0000-0000-0000-000000000000}"/>
  <bookViews>
    <workbookView xWindow="-108" yWindow="-108" windowWidth="23256" windowHeight="12456" tabRatio="834" xr2:uid="{00000000-000D-0000-FFFF-FFFF00000000}"/>
  </bookViews>
  <sheets>
    <sheet name="9 พ.ค. 68" sheetId="263" r:id="rId1"/>
  </sheets>
  <calcPr calcId="191029"/>
</workbook>
</file>

<file path=xl/calcChain.xml><?xml version="1.0" encoding="utf-8"?>
<calcChain xmlns="http://schemas.openxmlformats.org/spreadsheetml/2006/main">
  <c r="U53" i="263" l="1"/>
  <c r="U64" i="263" s="1"/>
  <c r="U54" i="263"/>
  <c r="U55" i="263"/>
  <c r="U56" i="263"/>
  <c r="U57" i="263"/>
  <c r="U58" i="263"/>
  <c r="U59" i="263"/>
  <c r="U60" i="263"/>
  <c r="U61" i="263"/>
  <c r="U62" i="263"/>
  <c r="U63" i="263"/>
  <c r="T64" i="263"/>
  <c r="W63" i="263"/>
  <c r="W53" i="263"/>
  <c r="X53" i="263" s="1"/>
  <c r="W54" i="263"/>
  <c r="W55" i="263"/>
  <c r="W56" i="263"/>
  <c r="W57" i="263"/>
  <c r="X57" i="263" s="1"/>
  <c r="W58" i="263"/>
  <c r="W59" i="263"/>
  <c r="W60" i="263"/>
  <c r="W61" i="263"/>
  <c r="X61" i="263" s="1"/>
  <c r="W62" i="263"/>
  <c r="W52" i="263"/>
  <c r="V53" i="263"/>
  <c r="V54" i="263"/>
  <c r="V55" i="263"/>
  <c r="X55" i="263" s="1"/>
  <c r="V56" i="263"/>
  <c r="X56" i="263" s="1"/>
  <c r="V57" i="263"/>
  <c r="V58" i="263"/>
  <c r="V59" i="263"/>
  <c r="V60" i="263"/>
  <c r="V61" i="263"/>
  <c r="V62" i="263"/>
  <c r="V63" i="263"/>
  <c r="V52" i="263"/>
  <c r="U52" i="263"/>
  <c r="C37" i="263"/>
  <c r="B37" i="263"/>
  <c r="D26" i="263"/>
  <c r="D27" i="263"/>
  <c r="D28" i="263"/>
  <c r="D29" i="263"/>
  <c r="D30" i="263"/>
  <c r="D31" i="263"/>
  <c r="D32" i="263"/>
  <c r="D33" i="263"/>
  <c r="D34" i="263"/>
  <c r="D35" i="263"/>
  <c r="D36" i="263"/>
  <c r="D25" i="263"/>
  <c r="C20" i="263"/>
  <c r="B20" i="263"/>
  <c r="D19" i="263"/>
  <c r="D9" i="263"/>
  <c r="D10" i="263"/>
  <c r="D11" i="263"/>
  <c r="D12" i="263"/>
  <c r="D13" i="263"/>
  <c r="D14" i="263"/>
  <c r="D15" i="263"/>
  <c r="D16" i="263"/>
  <c r="D17" i="263"/>
  <c r="D18" i="263"/>
  <c r="D8" i="263"/>
  <c r="H20" i="263"/>
  <c r="G20" i="263"/>
  <c r="I9" i="263"/>
  <c r="I10" i="263"/>
  <c r="I11" i="263"/>
  <c r="I12" i="263"/>
  <c r="I13" i="263"/>
  <c r="I14" i="263"/>
  <c r="I15" i="263"/>
  <c r="I16" i="263"/>
  <c r="I17" i="263"/>
  <c r="I18" i="263"/>
  <c r="I19" i="263"/>
  <c r="I8" i="263"/>
  <c r="H37" i="263"/>
  <c r="G37" i="263"/>
  <c r="I36" i="263"/>
  <c r="I35" i="263"/>
  <c r="I34" i="263"/>
  <c r="I33" i="263"/>
  <c r="I32" i="263"/>
  <c r="I31" i="263"/>
  <c r="I30" i="263"/>
  <c r="I29" i="263"/>
  <c r="I28" i="263"/>
  <c r="I27" i="263"/>
  <c r="I26" i="263"/>
  <c r="I25" i="263"/>
  <c r="X60" i="263" l="1"/>
  <c r="X59" i="263"/>
  <c r="X58" i="263"/>
  <c r="X63" i="263"/>
  <c r="X62" i="263"/>
  <c r="X54" i="263"/>
  <c r="F41" i="263"/>
  <c r="I20" i="263"/>
  <c r="I37" i="263"/>
  <c r="D37" i="263"/>
  <c r="D20" i="263"/>
  <c r="N36" i="263"/>
  <c r="N35" i="263"/>
  <c r="N34" i="263"/>
  <c r="N33" i="263"/>
  <c r="N32" i="263"/>
  <c r="N31" i="263"/>
  <c r="N30" i="263"/>
  <c r="N29" i="263"/>
  <c r="N28" i="263"/>
  <c r="N27" i="263"/>
  <c r="N26" i="263"/>
  <c r="N25" i="263"/>
  <c r="M20" i="263"/>
  <c r="H41" i="263" s="1"/>
  <c r="L20" i="263"/>
  <c r="F43" i="263" s="1"/>
  <c r="N19" i="263"/>
  <c r="N18" i="263"/>
  <c r="N17" i="263"/>
  <c r="N16" i="263"/>
  <c r="N15" i="263"/>
  <c r="N14" i="263"/>
  <c r="N13" i="263"/>
  <c r="N12" i="263"/>
  <c r="N11" i="263"/>
  <c r="N10" i="263"/>
  <c r="N9" i="263"/>
  <c r="N8" i="263"/>
  <c r="M37" i="263"/>
  <c r="H42" i="263" s="1"/>
  <c r="L37" i="263"/>
  <c r="F42" i="263" s="1"/>
  <c r="S64" i="263"/>
  <c r="Q64" i="263"/>
  <c r="P64" i="263"/>
  <c r="R63" i="263"/>
  <c r="R62" i="263"/>
  <c r="R61" i="263"/>
  <c r="R60" i="263"/>
  <c r="R59" i="263"/>
  <c r="R58" i="263"/>
  <c r="R57" i="263"/>
  <c r="R56" i="263"/>
  <c r="R55" i="263"/>
  <c r="R54" i="263"/>
  <c r="R53" i="263"/>
  <c r="R52" i="263"/>
  <c r="H43" i="263" l="1"/>
  <c r="N20" i="263"/>
  <c r="N37" i="263"/>
  <c r="J42" i="263" s="1"/>
  <c r="W64" i="263"/>
  <c r="R64" i="263"/>
  <c r="V64" i="263"/>
  <c r="X52" i="263"/>
  <c r="J43" i="263" l="1"/>
  <c r="J41" i="263"/>
  <c r="X64" i="263"/>
</calcChain>
</file>

<file path=xl/sharedStrings.xml><?xml version="1.0" encoding="utf-8"?>
<sst xmlns="http://schemas.openxmlformats.org/spreadsheetml/2006/main" count="156" uniqueCount="108">
  <si>
    <t>รวม</t>
  </si>
  <si>
    <t xml:space="preserve">โรงเรียนเตรียมอุดมศึกษาพัฒนาการ รัชดา </t>
  </si>
  <si>
    <t>ชาย</t>
  </si>
  <si>
    <t>หญิง</t>
  </si>
  <si>
    <t xml:space="preserve">รวม </t>
  </si>
  <si>
    <t>ม.1/..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</si>
  <si>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</si>
  <si>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</si>
  <si>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</si>
  <si>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</si>
  <si>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</si>
  <si>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</si>
  <si>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</si>
  <si>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</si>
  <si>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</si>
  <si>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1/10</t>
  </si>
  <si>
    <t>ม.2/..</t>
  </si>
  <si>
    <t>2/1</t>
  </si>
  <si>
    <t>3/2</t>
  </si>
  <si>
    <t>3/1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</si>
  <si>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</si>
  <si>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</si>
  <si>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</si>
  <si>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</si>
  <si>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</si>
  <si>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</si>
  <si>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</si>
  <si>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</si>
  <si>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</si>
  <si>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3/3</t>
  </si>
  <si>
    <t>3/4</t>
  </si>
  <si>
    <t>3/5</t>
  </si>
  <si>
    <t>3/6</t>
  </si>
  <si>
    <t>3/7</t>
  </si>
  <si>
    <t>3/8</t>
  </si>
  <si>
    <t>3/9</t>
  </si>
  <si>
    <t>3/10</t>
  </si>
  <si>
    <t>ชั้นมัธยมศึกษาตอนต้น</t>
  </si>
  <si>
    <t>ชั้นมัธยมศึกษาตอนปลาย</t>
  </si>
  <si>
    <t>4/1</t>
  </si>
  <si>
    <t>4/2</t>
  </si>
  <si>
    <t>ม.4/..</t>
  </si>
  <si>
    <t>4/3</t>
  </si>
  <si>
    <t>4/4</t>
  </si>
  <si>
    <t>4/5</t>
  </si>
  <si>
    <t>4/6</t>
  </si>
  <si>
    <t>4/7</t>
  </si>
  <si>
    <t>4/8</t>
  </si>
  <si>
    <t>4/9</t>
  </si>
  <si>
    <t>4/10</t>
  </si>
  <si>
    <t>5/1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</si>
  <si>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</si>
  <si>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</si>
  <si>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</si>
  <si>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</si>
  <si>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</si>
  <si>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</si>
  <si>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</si>
  <si>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</si>
  <si>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</si>
  <si>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6/1</t>
  </si>
  <si>
    <t>6/2</t>
  </si>
  <si>
    <t>6/3</t>
  </si>
  <si>
    <t>6/4</t>
  </si>
  <si>
    <t>6/5</t>
  </si>
  <si>
    <t>6/6</t>
  </si>
  <si>
    <t>6/7</t>
  </si>
  <si>
    <t>6/8</t>
  </si>
  <si>
    <t>6/9</t>
  </si>
  <si>
    <t>6/10</t>
  </si>
  <si>
    <t>ม.6/..</t>
  </si>
  <si>
    <t>ม.5/..</t>
  </si>
  <si>
    <t>ม.ต้น</t>
  </si>
  <si>
    <t>ม.ปลาย</t>
  </si>
  <si>
    <t>ชั้น</t>
  </si>
  <si>
    <t>ม.3/..</t>
  </si>
  <si>
    <t>งานทะเบียน</t>
  </si>
  <si>
    <t>1/11</t>
  </si>
  <si>
    <t>4/11</t>
  </si>
  <si>
    <t>2/11</t>
  </si>
  <si>
    <t>5/11</t>
  </si>
  <si>
    <t>นักเรียนใหม่</t>
  </si>
  <si>
    <t>จำนวนนักเรียนทั้งหมด</t>
  </si>
  <si>
    <t>นักเรียน ม.3 ต.อ.พ.ร.</t>
  </si>
  <si>
    <t>3/11</t>
  </si>
  <si>
    <t>6/11</t>
  </si>
  <si>
    <t>1/12</t>
  </si>
  <si>
    <t>4/12</t>
  </si>
  <si>
    <t>2/12</t>
  </si>
  <si>
    <t>5/12</t>
  </si>
  <si>
    <t xml:space="preserve">  หมายเหตุ </t>
  </si>
  <si>
    <t>ม.4/…</t>
  </si>
  <si>
    <t xml:space="preserve">เลขประจำตัว </t>
  </si>
  <si>
    <t>3/12</t>
  </si>
  <si>
    <t>6/12</t>
  </si>
  <si>
    <t>สรุปจำนวนนักเรียนชั้นมัธยมศึกษาปีที่ 4 ปีการศึกษา 2568 ที่เป็นนักเรียนชั้นมัธยมศึกษาปีที่ 3 ต.อ.พ.ร. และ นักเรียนใหม่</t>
  </si>
  <si>
    <r>
      <t xml:space="preserve">** ปีการศึกษา 2568 ม.1/1-1/10 จำนวน 40 คน/ห้อง + ม.1/11=30 คน,ม.1/12 = 32 คน) รวม 462 คน 
ม.4/1-4/10 =393+(4/11-4/12 ห้องละ 36+28 คน)  รวม 457 คน 
</t>
    </r>
    <r>
      <rPr>
        <b/>
        <sz val="14"/>
        <color rgb="FF0000FF"/>
        <rFont val="TH SarabunPSK"/>
        <family val="2"/>
      </rPr>
      <t xml:space="preserve">ม.4 จำนวนนักเรียนใหม่ 126 คน </t>
    </r>
  </si>
  <si>
    <r>
      <t>2. ชั้นมัธยมศึกษาปีที่ 4  จำนวน  126 คน (นร.ใหม่) เลขประจำตัว 31811-</t>
    </r>
    <r>
      <rPr>
        <b/>
        <sz val="13"/>
        <color rgb="FF0000FF"/>
        <rFont val="TH SarabunPSK"/>
        <family val="2"/>
      </rPr>
      <t>31936</t>
    </r>
  </si>
  <si>
    <t>วันที่  16  พฤษภาคม 2568</t>
  </si>
  <si>
    <t xml:space="preserve"> 15 พฤษภาคม 2568</t>
  </si>
  <si>
    <r>
      <t>1. ชั้นมัธยมศึกษาปีที่ 1 จำนวน  462   คน  เลขประจำตัว</t>
    </r>
    <r>
      <rPr>
        <b/>
        <sz val="14"/>
        <color indexed="12"/>
        <rFont val="TH SarabunPSK"/>
        <family val="2"/>
      </rPr>
      <t xml:space="preserve">  31937-32398</t>
    </r>
  </si>
  <si>
    <t>ม.5/1</t>
  </si>
  <si>
    <t>มอบตัว 13  พฤษภาคม 2568</t>
  </si>
  <si>
    <t>3.น.ส.กฤชอร คงช้าง</t>
  </si>
  <si>
    <t>มอบตัว 13  พฤษภาคม 2569</t>
  </si>
  <si>
    <t>4.ด.ญ.ชัญญานุช ทนุพันธุ์</t>
  </si>
  <si>
    <t>ม.2/5</t>
  </si>
  <si>
    <t xml:space="preserve">สรุปจำนวนนักเรียน ณ วันที่  9 พฤษภาคม  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</si>
</sst>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name val="DSN MonTaNa"/>
    </font>
    <font>
      <b/>
      <sz val="16"/>
      <name val="Angsana New"/>
      <family val="1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2"/>
      <name val="DSN MonTaNa"/>
    </font>
    <font>
      <b/>
      <sz val="16"/>
      <color rgb="FFFF0066"/>
      <name val="Angsana New"/>
      <family val="1"/>
    </font>
    <font>
      <b/>
      <sz val="16"/>
      <color rgb="FF0070C0"/>
      <name val="Angsana New"/>
      <family val="1"/>
    </font>
    <font>
      <b/>
      <sz val="12"/>
      <color rgb="FF5A38B8"/>
      <name val="TH SarabunPSK"/>
      <family val="2"/>
    </font>
    <font>
      <b/>
      <sz val="12"/>
      <color rgb="FFF11BC3"/>
      <name val="TH SarabunPSK"/>
      <family val="2"/>
    </font>
    <font>
      <b/>
      <sz val="16"/>
      <color rgb="FF0000FF"/>
      <name val="DSN MonTaNa"/>
    </font>
    <font>
      <b/>
      <sz val="16"/>
      <color rgb="FF0000FF"/>
      <name val="Angsana New"/>
      <family val="1"/>
    </font>
    <font>
      <b/>
      <sz val="16"/>
      <color rgb="FF007E39"/>
      <name val="Angsana New"/>
      <family val="1"/>
    </font>
    <font>
      <b/>
      <sz val="14"/>
      <color rgb="FFE40CCA"/>
      <name val="TH SarabunPSK"/>
      <family val="2"/>
    </font>
    <font>
      <b/>
      <sz val="12"/>
      <color rgb="FF0070C0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00FF"/>
      <name val="TH SarabunPSK"/>
      <family val="2"/>
    </font>
    <font>
      <b/>
      <sz val="12"/>
      <color rgb="FF008000"/>
      <name val="TH SarabunPSK"/>
      <family val="2"/>
    </font>
    <font>
      <b/>
      <sz val="11"/>
      <color rgb="FFFF0000"/>
      <name val="Angsana New"/>
      <family val="1"/>
    </font>
    <font>
      <b/>
      <sz val="16"/>
      <color rgb="FF6600FF"/>
      <name val="Angsana New"/>
      <family val="1"/>
    </font>
    <font>
      <b/>
      <sz val="12"/>
      <color rgb="FF6600FF"/>
      <name val="TH SarabunPSK"/>
      <family val="2"/>
    </font>
    <font>
      <b/>
      <sz val="16"/>
      <color rgb="FF00B050"/>
      <name val="Angsana New"/>
      <family val="1"/>
    </font>
    <font>
      <b/>
      <sz val="16"/>
      <color rgb="FF002060"/>
      <name val="Angsana New"/>
      <family val="1"/>
    </font>
    <font>
      <b/>
      <sz val="16"/>
      <color rgb="FFFF33CC"/>
      <name val="Angsana New"/>
      <family val="1"/>
    </font>
    <font>
      <b/>
      <sz val="12"/>
      <color rgb="FFCC00CC"/>
      <name val="TH SarabunPSK"/>
      <family val="2"/>
    </font>
    <font>
      <b/>
      <sz val="12"/>
      <color rgb="FF9933FF"/>
      <name val="TH SarabunPSK"/>
      <family val="2"/>
    </font>
    <font>
      <b/>
      <sz val="10"/>
      <color rgb="FFF11BC3"/>
      <name val="TH SarabunPSK"/>
      <family val="2"/>
    </font>
    <font>
      <sz val="12"/>
      <color rgb="FFF11BC3"/>
      <name val="TH SarabunPSK"/>
      <family val="2"/>
    </font>
    <font>
      <b/>
      <sz val="16"/>
      <color rgb="FFCC00FF"/>
      <name val="Angsana New"/>
      <family val="1"/>
    </font>
    <font>
      <b/>
      <sz val="16"/>
      <color rgb="FF008000"/>
      <name val="Angsana New"/>
      <family val="1"/>
    </font>
    <font>
      <b/>
      <sz val="16"/>
      <color rgb="FF0000CC"/>
      <name val="Angsana New"/>
      <family val="1"/>
    </font>
    <font>
      <b/>
      <sz val="16"/>
      <color rgb="FF0000CC"/>
      <name val="DSN MonTaNa"/>
    </font>
    <font>
      <b/>
      <sz val="16"/>
      <color rgb="FFCC00CC"/>
      <name val="Angsana New"/>
      <family val="1"/>
    </font>
    <font>
      <b/>
      <sz val="12"/>
      <color rgb="FF0033CC"/>
      <name val="DSN MonTaNa"/>
    </font>
    <font>
      <sz val="16"/>
      <color rgb="FF3604EC"/>
      <name val="TH SarabunPSK"/>
      <family val="2"/>
    </font>
    <font>
      <b/>
      <sz val="13"/>
      <color rgb="FF3604EC"/>
      <name val="TH SarabunPSK"/>
      <family val="2"/>
    </font>
    <font>
      <b/>
      <sz val="16"/>
      <color rgb="FF3604EC"/>
      <name val="TH SarabunPSK"/>
      <family val="2"/>
    </font>
    <font>
      <b/>
      <sz val="13"/>
      <color rgb="FF0000FF"/>
      <name val="TH SarabunPSK"/>
      <family val="2"/>
    </font>
    <font>
      <b/>
      <sz val="16"/>
      <color rgb="FF002060"/>
      <name val="DSN MonTaNa"/>
    </font>
    <font>
      <sz val="16"/>
      <color rgb="FFE808D8"/>
      <name val="TH SarabunPSK"/>
      <family val="2"/>
    </font>
    <font>
      <b/>
      <sz val="16"/>
      <color rgb="FF9900CC"/>
      <name val="Angsana New"/>
      <family val="1"/>
    </font>
    <font>
      <b/>
      <sz val="14"/>
      <color rgb="FFFF00FF"/>
      <name val="Angsana New"/>
      <family val="1"/>
    </font>
    <font>
      <b/>
      <sz val="14"/>
      <color rgb="FF00B050"/>
      <name val="Angsana New"/>
      <family val="1"/>
    </font>
    <font>
      <b/>
      <sz val="14"/>
      <color rgb="FFCC00FF"/>
      <name val="Angsana New"/>
      <family val="1"/>
    </font>
    <font>
      <b/>
      <sz val="14"/>
      <color rgb="FF0000FF"/>
      <name val="TH SarabunPSK"/>
      <family val="2"/>
    </font>
    <font>
      <b/>
      <sz val="14"/>
      <color indexed="12"/>
      <name val="TH SarabunPSK"/>
      <family val="2"/>
    </font>
    <font>
      <b/>
      <sz val="13"/>
      <color rgb="FFCC00CC"/>
      <name val="TH SarabunPSK"/>
      <family val="2"/>
    </font>
    <font>
      <b/>
      <sz val="12"/>
      <color rgb="FF0000FF"/>
      <name val="Angsana New"/>
      <family val="1"/>
    </font>
    <font>
      <sz val="16"/>
      <color rgb="FF0000FF"/>
      <name val="TH SarabunPSK"/>
      <family val="2"/>
    </font>
    <font>
      <b/>
      <sz val="14"/>
      <color rgb="FF008000"/>
      <name val="TH SarabunPSK"/>
      <family val="2"/>
    </font>
    <font>
      <b/>
      <sz val="16"/>
      <color rgb="FFFF0000"/>
      <name val="TH SarabunPSK"/>
      <family val="2"/>
    </font>
    <font>
      <sz val="14"/>
      <color rgb="FF0000FF"/>
      <name val="TH SarabunPSK"/>
      <family val="2"/>
    </font>
    <font>
      <sz val="10"/>
      <name val="TH SarabunPSK"/>
      <family val="2"/>
    </font>
    <font>
      <b/>
      <sz val="11"/>
      <color rgb="FF0000FF"/>
      <name val="TH SarabunPSK"/>
      <family val="2"/>
    </font>
    <font>
      <b/>
      <sz val="11"/>
      <color rgb="FFCC00CC"/>
      <name val="TH SarabunPSK"/>
      <family val="2"/>
    </font>
    <font>
      <b/>
      <sz val="16"/>
      <color rgb="FF0000FF"/>
      <name val="Angsana New"/>
      <family val="1"/>
      <charset val="222"/>
    </font>
    <font>
      <b/>
      <sz val="16"/>
      <color rgb="FF0000FF"/>
      <name val="TH SarabunPSK"/>
      <family val="2"/>
      <charset val="22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B3F8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double">
        <color rgb="FF9900CC"/>
      </left>
      <right/>
      <top style="medium">
        <color rgb="FF0070C0"/>
      </top>
      <bottom style="double">
        <color rgb="FF9900CC"/>
      </bottom>
      <diagonal/>
    </border>
    <border>
      <left/>
      <right style="medium">
        <color rgb="FF0070C0"/>
      </right>
      <top style="medium">
        <color rgb="FF0070C0"/>
      </top>
      <bottom style="double">
        <color rgb="FF9900CC"/>
      </bottom>
      <diagonal/>
    </border>
    <border>
      <left style="medium">
        <color rgb="FF0070C0"/>
      </left>
      <right/>
      <top style="medium">
        <color rgb="FF0070C0"/>
      </top>
      <bottom style="double">
        <color rgb="FF9900CC"/>
      </bottom>
      <diagonal/>
    </border>
    <border>
      <left/>
      <right style="double">
        <color rgb="FF9900CC"/>
      </right>
      <top style="medium">
        <color rgb="FF0070C0"/>
      </top>
      <bottom style="double">
        <color rgb="FF9900CC"/>
      </bottom>
      <diagonal/>
    </border>
    <border>
      <left style="double">
        <color rgb="FF9900CC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double">
        <color rgb="FF9900CC"/>
      </right>
      <top style="medium">
        <color rgb="FF0070C0"/>
      </top>
      <bottom style="medium">
        <color rgb="FF0070C0"/>
      </bottom>
      <diagonal/>
    </border>
    <border>
      <left style="double">
        <color rgb="FF9900CC"/>
      </left>
      <right/>
      <top style="double">
        <color rgb="FF9900CC"/>
      </top>
      <bottom style="medium">
        <color rgb="FF0070C0"/>
      </bottom>
      <diagonal/>
    </border>
    <border>
      <left/>
      <right style="medium">
        <color rgb="FF0070C0"/>
      </right>
      <top style="double">
        <color rgb="FF9900CC"/>
      </top>
      <bottom style="medium">
        <color rgb="FF0070C0"/>
      </bottom>
      <diagonal/>
    </border>
    <border>
      <left style="medium">
        <color rgb="FF0070C0"/>
      </left>
      <right/>
      <top style="double">
        <color rgb="FF9900CC"/>
      </top>
      <bottom style="medium">
        <color rgb="FF0070C0"/>
      </bottom>
      <diagonal/>
    </border>
    <border>
      <left/>
      <right style="double">
        <color rgb="FF9900CC"/>
      </right>
      <top style="double">
        <color rgb="FF9900CC"/>
      </top>
      <bottom style="medium">
        <color rgb="FF0070C0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3604EC"/>
      </left>
      <right style="thin">
        <color rgb="FF3604EC"/>
      </right>
      <top/>
      <bottom style="thin">
        <color rgb="FF3604EC"/>
      </bottom>
      <diagonal/>
    </border>
    <border>
      <left style="thin">
        <color rgb="FF3604EC"/>
      </left>
      <right style="double">
        <color rgb="FF008000"/>
      </right>
      <top/>
      <bottom style="thin">
        <color rgb="FF3604EC"/>
      </bottom>
      <diagonal/>
    </border>
    <border>
      <left style="double">
        <color rgb="FF0000FF"/>
      </left>
      <right style="thin">
        <color rgb="FF00B050"/>
      </right>
      <top style="double">
        <color rgb="FF0000FF"/>
      </top>
      <bottom style="double">
        <color rgb="FF0000FF"/>
      </bottom>
      <diagonal/>
    </border>
    <border>
      <left style="thin">
        <color rgb="FF00B050"/>
      </left>
      <right style="thin">
        <color rgb="FF00B050"/>
      </right>
      <top style="double">
        <color rgb="FF0000FF"/>
      </top>
      <bottom style="double">
        <color rgb="FF0000FF"/>
      </bottom>
      <diagonal/>
    </border>
    <border>
      <left style="thin">
        <color rgb="FF00B050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8000"/>
      </top>
      <bottom style="double">
        <color rgb="FF0000FF"/>
      </bottom>
      <diagonal/>
    </border>
    <border>
      <left/>
      <right style="double">
        <color rgb="FFCC00CC"/>
      </right>
      <top style="double">
        <color rgb="FF008000"/>
      </top>
      <bottom style="double">
        <color rgb="FF0000FF"/>
      </bottom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 style="double">
        <color rgb="FFCC00CC"/>
      </left>
      <right/>
      <top style="double">
        <color rgb="FFCC00CC"/>
      </top>
      <bottom style="double">
        <color rgb="FFCC00CC"/>
      </bottom>
      <diagonal/>
    </border>
    <border>
      <left/>
      <right/>
      <top style="double">
        <color rgb="FFCC00CC"/>
      </top>
      <bottom style="double">
        <color rgb="FFCC00CC"/>
      </bottom>
      <diagonal/>
    </border>
    <border>
      <left/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/>
      <right style="thin">
        <color rgb="FF00B050"/>
      </right>
      <top style="double">
        <color rgb="FF0000FF"/>
      </top>
      <bottom style="double">
        <color rgb="FF0000FF"/>
      </bottom>
      <diagonal/>
    </border>
    <border>
      <left style="double">
        <color rgb="FF008000"/>
      </left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 style="double">
        <color rgb="FF008000"/>
      </right>
      <top/>
      <bottom style="thin">
        <color rgb="FF339933"/>
      </bottom>
      <diagonal/>
    </border>
    <border>
      <left style="double">
        <color rgb="FF008000"/>
      </left>
      <right style="double">
        <color rgb="FF008000"/>
      </right>
      <top style="thin">
        <color rgb="FF339933"/>
      </top>
      <bottom style="thin">
        <color rgb="FF339933"/>
      </bottom>
      <diagonal/>
    </border>
    <border>
      <left/>
      <right style="thin">
        <color rgb="FF3604EC"/>
      </right>
      <top/>
      <bottom style="thin">
        <color rgb="FF3604EC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double">
        <color rgb="FFCC00CC"/>
      </left>
      <right style="dotted">
        <color rgb="FF0000FF"/>
      </right>
      <top style="dotted">
        <color rgb="FF0000FF"/>
      </top>
      <bottom style="dotted">
        <color rgb="FF0000FF"/>
      </bottom>
      <diagonal/>
    </border>
    <border>
      <left style="double">
        <color rgb="FFCC00CC"/>
      </left>
      <right style="dotted">
        <color rgb="FF0000FF"/>
      </right>
      <top/>
      <bottom style="dotted">
        <color rgb="FF0000FF"/>
      </bottom>
      <diagonal/>
    </border>
    <border>
      <left style="double">
        <color rgb="FFCC00CC"/>
      </left>
      <right style="dotted">
        <color rgb="FF0000FF"/>
      </right>
      <top style="double">
        <color rgb="FFCC00CC"/>
      </top>
      <bottom style="double">
        <color rgb="FFCC00CC"/>
      </bottom>
      <diagonal/>
    </border>
    <border>
      <left style="dotted">
        <color rgb="FF0000FF"/>
      </left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double">
        <color rgb="FFCC00CC"/>
      </left>
      <right style="thin">
        <color rgb="FF3604EC"/>
      </right>
      <top style="double">
        <color rgb="FF008000"/>
      </top>
      <bottom style="double">
        <color rgb="FF008000"/>
      </bottom>
      <diagonal/>
    </border>
    <border>
      <left style="thin">
        <color rgb="FF3604EC"/>
      </left>
      <right style="thin">
        <color rgb="FF3604EC"/>
      </right>
      <top style="double">
        <color rgb="FF008000"/>
      </top>
      <bottom style="double">
        <color rgb="FF008000"/>
      </bottom>
      <diagonal/>
    </border>
    <border>
      <left style="thin">
        <color rgb="FF3604EC"/>
      </left>
      <right style="double">
        <color rgb="FF0000FF"/>
      </right>
      <top style="double">
        <color rgb="FF008000"/>
      </top>
      <bottom style="double">
        <color rgb="FF008000"/>
      </bottom>
      <diagonal/>
    </border>
    <border>
      <left style="double">
        <color rgb="FFCC00CC"/>
      </left>
      <right style="dotted">
        <color rgb="FF0000FF"/>
      </right>
      <top/>
      <bottom style="double">
        <color rgb="FF0000FF"/>
      </bottom>
      <diagonal/>
    </border>
    <border>
      <left style="double">
        <color rgb="FFCC00CC"/>
      </left>
      <right style="dotted">
        <color rgb="FF0000FF"/>
      </right>
      <top style="dotted">
        <color rgb="FF0000FF"/>
      </top>
      <bottom style="double">
        <color rgb="FFCC00CC"/>
      </bottom>
      <diagonal/>
    </border>
    <border>
      <left/>
      <right/>
      <top style="double">
        <color rgb="FF0000FF"/>
      </top>
      <bottom/>
      <diagonal/>
    </border>
    <border>
      <left/>
      <right style="double">
        <color rgb="FF008000"/>
      </right>
      <top style="thin">
        <color rgb="FF339933"/>
      </top>
      <bottom style="thin">
        <color rgb="FF339933"/>
      </bottom>
      <diagonal/>
    </border>
    <border>
      <left/>
      <right/>
      <top style="thin">
        <color rgb="FF339933"/>
      </top>
      <bottom style="double">
        <color rgb="FF008000"/>
      </bottom>
      <diagonal/>
    </border>
    <border>
      <left/>
      <right/>
      <top/>
      <bottom style="dotted">
        <color rgb="FF0000FF"/>
      </bottom>
      <diagonal/>
    </border>
    <border>
      <left/>
      <right/>
      <top style="dotted">
        <color rgb="FF0000FF"/>
      </top>
      <bottom style="dotted">
        <color rgb="FF0000FF"/>
      </bottom>
      <diagonal/>
    </border>
    <border>
      <left/>
      <right/>
      <top style="dotted">
        <color rgb="FF0000FF"/>
      </top>
      <bottom style="double">
        <color rgb="FFCC00CC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rgb="FF0000FF"/>
      </bottom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double">
        <color rgb="FFCC00CC"/>
      </left>
      <right style="double">
        <color rgb="FFCC00CC"/>
      </right>
      <top/>
      <bottom style="dotted">
        <color rgb="FF0000FF"/>
      </bottom>
      <diagonal/>
    </border>
    <border>
      <left style="double">
        <color rgb="FFCC00CC"/>
      </left>
      <right style="double">
        <color rgb="FFCC00CC"/>
      </right>
      <top/>
      <bottom/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double">
        <color rgb="FF0000FF"/>
      </bottom>
      <diagonal/>
    </border>
  </borders>
  <cellStyleXfs count="6">
    <xf numFmtId="0" fontId="0" fillId="0" borderId="0" applyFill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top"/>
    </xf>
    <xf numFmtId="0" fontId="1" fillId="0" borderId="0" applyFill="0"/>
  </cellStyleXfs>
  <cellXfs count="243"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49" fontId="16" fillId="3" borderId="14" xfId="0" applyNumberFormat="1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/>
    </xf>
    <xf numFmtId="49" fontId="16" fillId="4" borderId="18" xfId="0" applyNumberFormat="1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/>
    <xf numFmtId="15" fontId="41" fillId="0" borderId="0" xfId="0" applyNumberFormat="1" applyFont="1" applyFill="1"/>
    <xf numFmtId="49" fontId="34" fillId="0" borderId="14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0" fontId="42" fillId="0" borderId="0" xfId="0" applyFont="1" applyFill="1" applyAlignment="1">
      <alignment vertical="center"/>
    </xf>
    <xf numFmtId="49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49" fontId="29" fillId="0" borderId="0" xfId="0" applyNumberFormat="1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49" fontId="52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25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30" xfId="0" applyFont="1" applyFill="1" applyBorder="1" applyAlignment="1">
      <alignment vertical="center"/>
    </xf>
    <xf numFmtId="49" fontId="7" fillId="0" borderId="29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9" fillId="0" borderId="30" xfId="0" applyFont="1" applyFill="1" applyBorder="1" applyAlignment="1">
      <alignment vertical="center"/>
    </xf>
    <xf numFmtId="49" fontId="13" fillId="0" borderId="29" xfId="0" applyNumberFormat="1" applyFont="1" applyFill="1" applyBorder="1" applyAlignment="1">
      <alignment vertical="center"/>
    </xf>
    <xf numFmtId="49" fontId="13" fillId="0" borderId="30" xfId="0" applyNumberFormat="1" applyFont="1" applyFill="1" applyBorder="1" applyAlignment="1">
      <alignment vertical="center"/>
    </xf>
    <xf numFmtId="49" fontId="13" fillId="0" borderId="29" xfId="0" applyNumberFormat="1" applyFont="1" applyFill="1" applyBorder="1" applyAlignment="1">
      <alignment horizontal="left" vertical="center"/>
    </xf>
    <xf numFmtId="49" fontId="25" fillId="0" borderId="0" xfId="0" applyNumberFormat="1" applyFont="1" applyFill="1" applyAlignment="1">
      <alignment horizontal="left" vertical="center"/>
    </xf>
    <xf numFmtId="49" fontId="19" fillId="0" borderId="30" xfId="0" applyNumberFormat="1" applyFont="1" applyFill="1" applyBorder="1" applyAlignment="1">
      <alignment vertical="center"/>
    </xf>
    <xf numFmtId="49" fontId="14" fillId="0" borderId="29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4" fillId="0" borderId="30" xfId="0" applyFont="1" applyFill="1" applyBorder="1" applyAlignment="1">
      <alignment vertical="center"/>
    </xf>
    <xf numFmtId="49" fontId="7" fillId="0" borderId="29" xfId="0" applyNumberFormat="1" applyFont="1" applyFill="1" applyBorder="1"/>
    <xf numFmtId="49" fontId="25" fillId="0" borderId="0" xfId="0" applyNumberFormat="1" applyFont="1" applyFill="1"/>
    <xf numFmtId="0" fontId="25" fillId="0" borderId="0" xfId="0" applyFont="1" applyFill="1" applyAlignment="1">
      <alignment horizontal="center"/>
    </xf>
    <xf numFmtId="0" fontId="20" fillId="0" borderId="30" xfId="0" applyFont="1" applyFill="1" applyBorder="1" applyAlignment="1">
      <alignment vertical="center"/>
    </xf>
    <xf numFmtId="0" fontId="30" fillId="0" borderId="0" xfId="0" applyFont="1" applyFill="1" applyAlignment="1">
      <alignment horizontal="left" vertical="center"/>
    </xf>
    <xf numFmtId="49" fontId="30" fillId="0" borderId="0" xfId="0" applyNumberFormat="1" applyFont="1" applyFill="1" applyAlignment="1">
      <alignment vertical="center"/>
    </xf>
    <xf numFmtId="49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49" fontId="2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49" fontId="14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15" fontId="14" fillId="0" borderId="0" xfId="0" applyNumberFormat="1" applyFont="1" applyFill="1" applyAlignment="1">
      <alignment vertical="center"/>
    </xf>
    <xf numFmtId="49" fontId="5" fillId="0" borderId="29" xfId="0" applyNumberFormat="1" applyFont="1" applyFill="1" applyBorder="1"/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8" fillId="0" borderId="0" xfId="0" applyFont="1" applyFill="1"/>
    <xf numFmtId="49" fontId="52" fillId="0" borderId="29" xfId="0" applyNumberFormat="1" applyFont="1" applyFill="1" applyBorder="1" applyAlignment="1">
      <alignment horizontal="left"/>
    </xf>
    <xf numFmtId="49" fontId="16" fillId="0" borderId="30" xfId="0" applyNumberFormat="1" applyFont="1" applyFill="1" applyBorder="1" applyAlignment="1">
      <alignment horizontal="center"/>
    </xf>
    <xf numFmtId="49" fontId="5" fillId="0" borderId="31" xfId="0" applyNumberFormat="1" applyFont="1" applyFill="1" applyBorder="1"/>
    <xf numFmtId="0" fontId="24" fillId="0" borderId="32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2" xfId="0" applyFont="1" applyFill="1" applyBorder="1"/>
    <xf numFmtId="49" fontId="5" fillId="0" borderId="32" xfId="0" applyNumberFormat="1" applyFont="1" applyFill="1" applyBorder="1" applyAlignment="1">
      <alignment horizontal="center"/>
    </xf>
    <xf numFmtId="49" fontId="5" fillId="0" borderId="32" xfId="0" applyNumberFormat="1" applyFont="1" applyFill="1" applyBorder="1"/>
    <xf numFmtId="0" fontId="5" fillId="0" borderId="33" xfId="0" applyFont="1" applyFill="1" applyBorder="1" applyAlignment="1">
      <alignment horizontal="center"/>
    </xf>
    <xf numFmtId="49" fontId="52" fillId="0" borderId="29" xfId="0" applyNumberFormat="1" applyFont="1" applyFill="1" applyBorder="1"/>
    <xf numFmtId="49" fontId="52" fillId="0" borderId="0" xfId="0" applyNumberFormat="1" applyFont="1" applyFill="1"/>
    <xf numFmtId="49" fontId="52" fillId="0" borderId="30" xfId="0" applyNumberFormat="1" applyFont="1" applyFill="1" applyBorder="1"/>
    <xf numFmtId="49" fontId="50" fillId="0" borderId="29" xfId="0" applyNumberFormat="1" applyFont="1" applyFill="1" applyBorder="1" applyAlignment="1">
      <alignment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/>
    </xf>
    <xf numFmtId="0" fontId="55" fillId="0" borderId="0" xfId="0" applyFont="1" applyFill="1"/>
    <xf numFmtId="0" fontId="33" fillId="0" borderId="14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57" fillId="0" borderId="0" xfId="0" applyFont="1" applyFill="1"/>
    <xf numFmtId="0" fontId="29" fillId="0" borderId="0" xfId="0" applyFont="1" applyFill="1"/>
    <xf numFmtId="0" fontId="21" fillId="0" borderId="0" xfId="0" applyFont="1" applyFill="1"/>
    <xf numFmtId="0" fontId="37" fillId="0" borderId="14" xfId="0" applyFont="1" applyFill="1" applyBorder="1" applyAlignment="1">
      <alignment horizontal="center" vertical="center" wrapText="1"/>
    </xf>
    <xf numFmtId="49" fontId="58" fillId="0" borderId="0" xfId="0" applyNumberFormat="1" applyFont="1" applyFill="1" applyAlignment="1">
      <alignment horizontal="left"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49" fontId="59" fillId="0" borderId="0" xfId="0" applyNumberFormat="1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49" fontId="4" fillId="0" borderId="0" xfId="0" applyNumberFormat="1" applyFont="1" applyFill="1"/>
    <xf numFmtId="49" fontId="1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36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9" fillId="6" borderId="49" xfId="0" applyNumberFormat="1" applyFont="1" applyFill="1" applyBorder="1" applyAlignment="1">
      <alignment horizontal="center" vertical="center"/>
    </xf>
    <xf numFmtId="49" fontId="6" fillId="0" borderId="0" xfId="0" applyNumberFormat="1" applyFont="1" applyFill="1"/>
    <xf numFmtId="49" fontId="39" fillId="0" borderId="0" xfId="0" applyNumberFormat="1" applyFont="1" applyFill="1" applyAlignment="1">
      <alignment vertical="center"/>
    </xf>
    <xf numFmtId="49" fontId="40" fillId="0" borderId="0" xfId="0" applyNumberFormat="1" applyFont="1" applyFill="1" applyAlignment="1">
      <alignment vertical="center"/>
    </xf>
    <xf numFmtId="49" fontId="34" fillId="0" borderId="0" xfId="0" applyNumberFormat="1" applyFont="1" applyFill="1" applyAlignment="1">
      <alignment horizontal="center" vertical="center"/>
    </xf>
    <xf numFmtId="49" fontId="41" fillId="0" borderId="0" xfId="0" applyNumberFormat="1" applyFont="1" applyFill="1"/>
    <xf numFmtId="0" fontId="37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17" fillId="0" borderId="52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34" fillId="0" borderId="52" xfId="0" applyFont="1" applyFill="1" applyBorder="1" applyAlignment="1">
      <alignment horizontal="center" vertical="center"/>
    </xf>
    <xf numFmtId="49" fontId="16" fillId="0" borderId="52" xfId="0" applyNumberFormat="1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49" fontId="49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56" fillId="0" borderId="0" xfId="0" applyFont="1" applyFill="1"/>
    <xf numFmtId="15" fontId="14" fillId="0" borderId="30" xfId="0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/>
    </xf>
    <xf numFmtId="0" fontId="6" fillId="4" borderId="58" xfId="0" applyFont="1" applyFill="1" applyBorder="1" applyAlignment="1">
      <alignment horizontal="center"/>
    </xf>
    <xf numFmtId="49" fontId="17" fillId="7" borderId="40" xfId="0" applyNumberFormat="1" applyFont="1" applyFill="1" applyBorder="1" applyAlignment="1">
      <alignment horizontal="center" vertical="center"/>
    </xf>
    <xf numFmtId="49" fontId="17" fillId="7" borderId="53" xfId="0" applyNumberFormat="1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49" fontId="60" fillId="4" borderId="21" xfId="0" applyNumberFormat="1" applyFont="1" applyFill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0" fontId="60" fillId="4" borderId="61" xfId="0" applyFont="1" applyFill="1" applyBorder="1" applyAlignment="1">
      <alignment horizontal="center" vertical="center"/>
    </xf>
    <xf numFmtId="0" fontId="60" fillId="4" borderId="62" xfId="0" applyFont="1" applyFill="1" applyBorder="1" applyAlignment="1">
      <alignment horizontal="center" vertical="center"/>
    </xf>
    <xf numFmtId="0" fontId="61" fillId="4" borderId="59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49" fontId="61" fillId="5" borderId="17" xfId="0" applyNumberFormat="1" applyFont="1" applyFill="1" applyBorder="1" applyAlignment="1">
      <alignment horizontal="center"/>
    </xf>
    <xf numFmtId="0" fontId="6" fillId="5" borderId="63" xfId="0" applyFont="1" applyFill="1" applyBorder="1" applyAlignment="1">
      <alignment horizontal="center"/>
    </xf>
    <xf numFmtId="49" fontId="21" fillId="0" borderId="29" xfId="0" applyNumberFormat="1" applyFont="1" applyFill="1" applyBorder="1" applyAlignment="1">
      <alignment vertical="center"/>
    </xf>
    <xf numFmtId="0" fontId="42" fillId="0" borderId="0" xfId="0" applyFont="1" applyFill="1" applyAlignment="1">
      <alignment horizontal="center" vertical="center"/>
    </xf>
    <xf numFmtId="49" fontId="21" fillId="0" borderId="30" xfId="0" applyNumberFormat="1" applyFont="1" applyFill="1" applyBorder="1" applyAlignment="1">
      <alignment vertical="center"/>
    </xf>
    <xf numFmtId="0" fontId="5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49" fontId="16" fillId="0" borderId="16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6" fillId="4" borderId="10" xfId="0" applyNumberFormat="1" applyFont="1" applyFill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/>
    </xf>
    <xf numFmtId="49" fontId="16" fillId="4" borderId="13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/>
    </xf>
    <xf numFmtId="49" fontId="35" fillId="0" borderId="16" xfId="0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/>
    </xf>
    <xf numFmtId="49" fontId="45" fillId="0" borderId="6" xfId="0" applyNumberFormat="1" applyFont="1" applyFill="1" applyBorder="1" applyAlignment="1">
      <alignment horizontal="center" vertical="center"/>
    </xf>
    <xf numFmtId="49" fontId="45" fillId="0" borderId="7" xfId="0" applyNumberFormat="1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vertical="center"/>
    </xf>
    <xf numFmtId="0" fontId="46" fillId="0" borderId="7" xfId="0" applyFont="1" applyFill="1" applyBorder="1" applyAlignment="1">
      <alignment vertical="center"/>
    </xf>
    <xf numFmtId="187" fontId="47" fillId="0" borderId="8" xfId="1" applyNumberFormat="1" applyFont="1" applyFill="1" applyBorder="1" applyAlignment="1">
      <alignment vertical="center"/>
    </xf>
    <xf numFmtId="187" fontId="47" fillId="0" borderId="7" xfId="1" applyNumberFormat="1" applyFont="1" applyFill="1" applyBorder="1" applyAlignment="1">
      <alignment vertical="center"/>
    </xf>
    <xf numFmtId="187" fontId="48" fillId="0" borderId="8" xfId="1" applyNumberFormat="1" applyFont="1" applyFill="1" applyBorder="1" applyAlignment="1">
      <alignment horizontal="center" vertical="center"/>
    </xf>
    <xf numFmtId="187" fontId="48" fillId="0" borderId="9" xfId="1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187" fontId="46" fillId="0" borderId="4" xfId="1" applyNumberFormat="1" applyFont="1" applyFill="1" applyBorder="1" applyAlignment="1">
      <alignment vertical="center"/>
    </xf>
    <xf numFmtId="187" fontId="46" fillId="0" borderId="3" xfId="1" applyNumberFormat="1" applyFont="1" applyFill="1" applyBorder="1" applyAlignment="1">
      <alignment vertical="center"/>
    </xf>
    <xf numFmtId="187" fontId="47" fillId="0" borderId="4" xfId="1" applyNumberFormat="1" applyFont="1" applyFill="1" applyBorder="1" applyAlignment="1">
      <alignment vertical="center"/>
    </xf>
    <xf numFmtId="187" fontId="47" fillId="0" borderId="3" xfId="1" applyNumberFormat="1" applyFont="1" applyFill="1" applyBorder="1" applyAlignment="1">
      <alignment vertical="center"/>
    </xf>
    <xf numFmtId="187" fontId="48" fillId="0" borderId="4" xfId="1" applyNumberFormat="1" applyFont="1" applyFill="1" applyBorder="1" applyAlignment="1">
      <alignment horizontal="center" vertical="center"/>
    </xf>
    <xf numFmtId="187" fontId="48" fillId="0" borderId="5" xfId="1" applyNumberFormat="1" applyFont="1" applyFill="1" applyBorder="1" applyAlignment="1">
      <alignment horizontal="center" vertical="center"/>
    </xf>
    <xf numFmtId="15" fontId="41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/>
    </xf>
    <xf numFmtId="0" fontId="54" fillId="0" borderId="36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1" fontId="53" fillId="2" borderId="45" xfId="2" applyNumberFormat="1" applyFont="1" applyFill="1" applyBorder="1" applyAlignment="1">
      <alignment horizontal="center" vertical="center"/>
    </xf>
    <xf numFmtId="1" fontId="53" fillId="2" borderId="35" xfId="2" applyNumberFormat="1" applyFont="1" applyFill="1" applyBorder="1" applyAlignment="1">
      <alignment horizontal="center" vertical="center"/>
    </xf>
    <xf numFmtId="1" fontId="53" fillId="2" borderId="46" xfId="2" applyNumberFormat="1" applyFont="1" applyFill="1" applyBorder="1" applyAlignment="1">
      <alignment horizontal="center" vertical="center"/>
    </xf>
    <xf numFmtId="1" fontId="39" fillId="2" borderId="27" xfId="2" applyNumberFormat="1" applyFont="1" applyFill="1" applyBorder="1" applyAlignment="1">
      <alignment horizontal="center" vertical="center"/>
    </xf>
    <xf numFmtId="1" fontId="39" fillId="2" borderId="28" xfId="2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" fontId="44" fillId="0" borderId="0" xfId="2" applyNumberFormat="1" applyFont="1" applyAlignment="1">
      <alignment horizontal="center" vertical="center"/>
    </xf>
    <xf numFmtId="1" fontId="39" fillId="0" borderId="0" xfId="2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5" xfId="5" xr:uid="{D290A4FF-88A7-4ED2-8570-0EE1E319C7CD}"/>
    <cellStyle name="Normal_รายชื่อนักเรียน2ปี 51_ม 3" xfId="2" xr:uid="{00000000-0005-0000-0000-000002000000}"/>
    <cellStyle name="ปกติ 2" xfId="3" xr:uid="{00000000-0005-0000-0000-000003000000}"/>
    <cellStyle name="ปกติ 3" xfId="4" xr:uid="{00000000-0005-0000-0000-000004000000}"/>
  </cellStyles>
  <dxfs count="0"/>
  <tableStyles count="0" defaultTableStyle="TableStyleMedium9" defaultPivotStyle="PivotStyleLight16"/>
  <colors>
    <mruColors>
      <color rgb="FF0000FF"/>
      <color rgb="FF008000"/>
      <color rgb="FFCC00CC"/>
      <color rgb="FFFDB3F8"/>
      <color rgb="FFFF00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230945</xdr:colOff>
      <xdr:row>0</xdr:row>
      <xdr:rowOff>73895</xdr:rowOff>
    </xdr:from>
    <xdr:to>
      <xdr:col>7</xdr:col>
      <xdr:colOff>180598</xdr:colOff>
      <xdr:row>2</xdr:row>
      <xdr:rowOff>3331</xdr:rowOff>
    </xdr:to>
    <xdr:pic>
      <xdr:nvPicPr>
        <xdr:cNvPr id="2" name="รูปภาพ 3">
          <a:extLst>
            <a:ext uri="{FF2B5EF4-FFF2-40B4-BE49-F238E27FC236}">
              <a16:creationId xmlns:a16="http://schemas.microsoft.com/office/drawing/2014/main" id="{037800A8-A1A3-4E72-A8CF-EA36E70AB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8385" y="73895"/>
          <a:ext cx="345893" cy="3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247650</xdr:colOff>
      <xdr:row>45</xdr:row>
      <xdr:rowOff>370417</xdr:rowOff>
    </xdr:from>
    <xdr:to>
      <xdr:col>19</xdr:col>
      <xdr:colOff>140617</xdr:colOff>
      <xdr:row>45</xdr:row>
      <xdr:rowOff>825319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8F46F041-1C22-401B-AB4E-6085E06ED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2910" y="9948757"/>
          <a:ext cx="456847" cy="45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42862</xdr:colOff>
      <xdr:row>46</xdr:row>
      <xdr:rowOff>99219</xdr:rowOff>
    </xdr:from>
    <xdr:to>
      <xdr:col>13</xdr:col>
      <xdr:colOff>416718</xdr:colOff>
      <xdr:row>47</xdr:row>
      <xdr:rowOff>217487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EBDA205-35A2-434E-AA35-9B47F8CBA3CD}"/>
            </a:ext>
          </a:extLst>
        </xdr:cNvPr>
        <xdr:cNvSpPr txBox="1"/>
      </xdr:nvSpPr>
      <xdr:spPr>
        <a:xfrm>
          <a:off x="4828222" y="10523379"/>
          <a:ext cx="770096" cy="369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CC00CC"/>
              </a:solidFill>
            </a:rPr>
            <a:t>588</a:t>
          </a:r>
          <a:r>
            <a:rPr lang="en-US" sz="1100">
              <a:solidFill>
                <a:srgbClr val="FF0000"/>
              </a:solidFill>
            </a:rPr>
            <a:t>  </a:t>
          </a:r>
          <a:r>
            <a:rPr lang="th-TH" sz="1100">
              <a:solidFill>
                <a:srgbClr val="00B050"/>
              </a:solidFill>
            </a:rPr>
            <a:t>คน</a:t>
          </a:r>
          <a:endParaRPr 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260350</xdr:colOff>
      <xdr:row>46</xdr:row>
      <xdr:rowOff>107950</xdr:rowOff>
    </xdr:from>
    <xdr:to>
      <xdr:col>12</xdr:col>
      <xdr:colOff>25400</xdr:colOff>
      <xdr:row>47</xdr:row>
      <xdr:rowOff>215900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4D98CB9A-83FB-4E84-A483-6183B7171BD6}"/>
            </a:ext>
          </a:extLst>
        </xdr:cNvPr>
        <xdr:cNvSpPr/>
      </xdr:nvSpPr>
      <xdr:spPr>
        <a:xfrm>
          <a:off x="4649470" y="10532110"/>
          <a:ext cx="161290" cy="35941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A03E-61EA-47BE-B6C9-30F0301C13C6}">
  <dimension ref="A1:Y87"/>
  <sheetViews>
    <sheetView tabSelected="1" topLeftCell="A19" zoomScale="96" zoomScaleNormal="96" zoomScalePageLayoutView="81" workbookViewId="0">
      <selection activeCell="Z12" sqref="Z12"/>
    </sheetView>
  </sheetViews>
  <sheetFormatPr defaultColWidth="9.21875" defaultRowHeight="23.4" x14ac:dyDescent="0.6"/>
  <cols>
    <col min="1" max="1" width="5.77734375" style="5" customWidth="1"/>
    <col min="2" max="2" width="5.77734375" style="17" customWidth="1"/>
    <col min="3" max="4" width="5.77734375" style="4" customWidth="1"/>
    <col min="5" max="5" width="5.77734375" style="3" customWidth="1"/>
    <col min="6" max="6" width="5.77734375" style="6" customWidth="1"/>
    <col min="7" max="9" width="5.77734375" style="3" customWidth="1"/>
    <col min="10" max="10" width="6.21875" style="3" customWidth="1"/>
    <col min="11" max="11" width="5.77734375" style="5" customWidth="1"/>
    <col min="12" max="13" width="5.77734375" style="4" customWidth="1"/>
    <col min="14" max="14" width="6.21875" style="4" customWidth="1"/>
    <col min="15" max="15" width="9.21875" style="1"/>
    <col min="16" max="17" width="7.21875" style="1" customWidth="1"/>
    <col min="18" max="22" width="8.21875" style="1" customWidth="1"/>
    <col min="23" max="23" width="9.77734375" style="1" customWidth="1"/>
    <col min="24" max="24" width="8.21875" style="138" customWidth="1"/>
    <col min="25" max="16384" width="9.21875" style="1"/>
  </cols>
  <sheetData>
    <row r="1" spans="1:24" ht="14.25" customHeight="1" x14ac:dyDescent="0.6"/>
    <row r="2" spans="1:24" ht="18.75" customHeight="1" x14ac:dyDescent="0.6"/>
    <row r="3" spans="1:24" s="14" customFormat="1" ht="17.25" customHeight="1" x14ac:dyDescent="0.25">
      <c r="A3" s="189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X3" s="139"/>
    </row>
    <row r="4" spans="1:24" s="14" customFormat="1" ht="22.5" customHeight="1" x14ac:dyDescent="0.25">
      <c r="A4" s="189" t="s">
        <v>107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X4" s="139"/>
    </row>
    <row r="5" spans="1:24" s="2" customFormat="1" ht="9.75" customHeight="1" thickBot="1" x14ac:dyDescent="0.3">
      <c r="A5" s="12"/>
      <c r="B5" s="1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X5" s="140"/>
    </row>
    <row r="6" spans="1:24" s="2" customFormat="1" ht="16.5" customHeight="1" thickTop="1" thickBot="1" x14ac:dyDescent="0.3">
      <c r="A6" s="190" t="s">
        <v>37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X6" s="140"/>
    </row>
    <row r="7" spans="1:24" s="14" customFormat="1" ht="16.5" customHeight="1" thickTop="1" thickBot="1" x14ac:dyDescent="0.3">
      <c r="A7" s="38" t="s">
        <v>5</v>
      </c>
      <c r="B7" s="39" t="s">
        <v>2</v>
      </c>
      <c r="C7" s="40" t="s">
        <v>3</v>
      </c>
      <c r="D7" s="40" t="s">
        <v>4</v>
      </c>
      <c r="E7" s="15"/>
      <c r="F7" s="38" t="s">
        <v>16</v>
      </c>
      <c r="G7" s="40" t="s">
        <v>2</v>
      </c>
      <c r="H7" s="40" t="s">
        <v>3</v>
      </c>
      <c r="I7" s="40" t="s">
        <v>0</v>
      </c>
      <c r="J7" s="15"/>
      <c r="K7" s="38" t="s">
        <v>75</v>
      </c>
      <c r="L7" s="40" t="s">
        <v>2</v>
      </c>
      <c r="M7" s="40" t="s">
        <v>3</v>
      </c>
      <c r="N7" s="40" t="s">
        <v>0</v>
      </c>
      <c r="P7" s="193"/>
      <c r="Q7" s="193"/>
      <c r="R7" s="152"/>
      <c r="S7" s="152"/>
      <c r="T7" s="152"/>
      <c r="U7" s="152"/>
      <c r="V7" s="152"/>
      <c r="W7" s="159"/>
      <c r="X7" s="88"/>
    </row>
    <row r="8" spans="1:24" s="2" customFormat="1" ht="16.5" customHeight="1" thickTop="1" thickBot="1" x14ac:dyDescent="0.3">
      <c r="A8" s="37" t="s">
        <v>6</v>
      </c>
      <c r="B8" s="41">
        <v>20</v>
      </c>
      <c r="C8" s="33">
        <v>20</v>
      </c>
      <c r="D8" s="32">
        <f>B8+C8</f>
        <v>40</v>
      </c>
      <c r="E8" s="7"/>
      <c r="F8" s="37" t="s">
        <v>17</v>
      </c>
      <c r="G8" s="41">
        <v>20</v>
      </c>
      <c r="H8" s="33">
        <v>20</v>
      </c>
      <c r="I8" s="32">
        <f>SUM(G8:H8)</f>
        <v>40</v>
      </c>
      <c r="J8" s="7"/>
      <c r="K8" s="37" t="s">
        <v>19</v>
      </c>
      <c r="L8" s="41">
        <v>20</v>
      </c>
      <c r="M8" s="33">
        <v>19</v>
      </c>
      <c r="N8" s="32">
        <f>SUM(L8:M8)</f>
        <v>39</v>
      </c>
      <c r="R8" s="152"/>
      <c r="S8" s="160"/>
      <c r="T8" s="160"/>
      <c r="U8" s="160"/>
      <c r="V8" s="160"/>
      <c r="W8" s="161"/>
      <c r="X8" s="88"/>
    </row>
    <row r="9" spans="1:24" s="2" customFormat="1" ht="16.5" customHeight="1" thickTop="1" thickBot="1" x14ac:dyDescent="0.3">
      <c r="A9" s="37" t="s">
        <v>7</v>
      </c>
      <c r="B9" s="41">
        <v>21</v>
      </c>
      <c r="C9" s="33">
        <v>19</v>
      </c>
      <c r="D9" s="32">
        <f t="shared" ref="D9:D18" si="0">B9+C9</f>
        <v>40</v>
      </c>
      <c r="E9" s="7"/>
      <c r="F9" s="37" t="s">
        <v>20</v>
      </c>
      <c r="G9" s="41">
        <v>24</v>
      </c>
      <c r="H9" s="33">
        <v>16</v>
      </c>
      <c r="I9" s="32">
        <f t="shared" ref="I9:I20" si="1">SUM(G9:H9)</f>
        <v>40</v>
      </c>
      <c r="J9" s="7"/>
      <c r="K9" s="37" t="s">
        <v>18</v>
      </c>
      <c r="L9" s="41">
        <v>16</v>
      </c>
      <c r="M9" s="33">
        <v>23</v>
      </c>
      <c r="N9" s="32">
        <f t="shared" ref="N9:N19" si="2">SUM(L9:M9)</f>
        <v>39</v>
      </c>
      <c r="Q9" s="26"/>
      <c r="R9" s="194"/>
      <c r="S9" s="194"/>
      <c r="T9" s="194"/>
      <c r="U9" s="194"/>
      <c r="V9" s="194"/>
      <c r="W9" s="194"/>
      <c r="X9" s="140"/>
    </row>
    <row r="10" spans="1:24" s="2" customFormat="1" ht="16.5" customHeight="1" thickTop="1" thickBot="1" x14ac:dyDescent="0.3">
      <c r="A10" s="37" t="s">
        <v>8</v>
      </c>
      <c r="B10" s="41">
        <v>20</v>
      </c>
      <c r="C10" s="33">
        <v>20</v>
      </c>
      <c r="D10" s="32">
        <f t="shared" si="0"/>
        <v>40</v>
      </c>
      <c r="E10" s="7"/>
      <c r="F10" s="37" t="s">
        <v>21</v>
      </c>
      <c r="G10" s="41">
        <v>20</v>
      </c>
      <c r="H10" s="33">
        <v>20</v>
      </c>
      <c r="I10" s="32">
        <f t="shared" si="1"/>
        <v>40</v>
      </c>
      <c r="J10" s="7"/>
      <c r="K10" s="37" t="s">
        <v>29</v>
      </c>
      <c r="L10" s="41">
        <v>18</v>
      </c>
      <c r="M10" s="33">
        <v>18</v>
      </c>
      <c r="N10" s="32">
        <f t="shared" si="2"/>
        <v>36</v>
      </c>
      <c r="X10" s="140"/>
    </row>
    <row r="11" spans="1:24" s="2" customFormat="1" ht="16.5" customHeight="1" thickTop="1" thickBot="1" x14ac:dyDescent="0.3">
      <c r="A11" s="37" t="s">
        <v>9</v>
      </c>
      <c r="B11" s="41">
        <v>19</v>
      </c>
      <c r="C11" s="33">
        <v>21</v>
      </c>
      <c r="D11" s="32">
        <f t="shared" si="0"/>
        <v>40</v>
      </c>
      <c r="E11" s="7"/>
      <c r="F11" s="37" t="s">
        <v>22</v>
      </c>
      <c r="G11" s="41">
        <v>20</v>
      </c>
      <c r="H11" s="33">
        <v>20</v>
      </c>
      <c r="I11" s="32">
        <f t="shared" si="1"/>
        <v>40</v>
      </c>
      <c r="J11" s="7"/>
      <c r="K11" s="37" t="s">
        <v>30</v>
      </c>
      <c r="L11" s="41">
        <v>22</v>
      </c>
      <c r="M11" s="33">
        <v>17</v>
      </c>
      <c r="N11" s="32">
        <f t="shared" si="2"/>
        <v>39</v>
      </c>
      <c r="X11" s="140"/>
    </row>
    <row r="12" spans="1:24" s="2" customFormat="1" ht="16.5" customHeight="1" thickTop="1" thickBot="1" x14ac:dyDescent="0.3">
      <c r="A12" s="37" t="s">
        <v>10</v>
      </c>
      <c r="B12" s="41">
        <v>20</v>
      </c>
      <c r="C12" s="33">
        <v>20</v>
      </c>
      <c r="D12" s="32">
        <f t="shared" si="0"/>
        <v>40</v>
      </c>
      <c r="E12" s="7"/>
      <c r="F12" s="37" t="s">
        <v>23</v>
      </c>
      <c r="G12" s="41">
        <v>21</v>
      </c>
      <c r="H12" s="33">
        <v>18</v>
      </c>
      <c r="I12" s="32">
        <f t="shared" si="1"/>
        <v>39</v>
      </c>
      <c r="J12" s="7"/>
      <c r="K12" s="37" t="s">
        <v>31</v>
      </c>
      <c r="L12" s="41">
        <v>17</v>
      </c>
      <c r="M12" s="33">
        <v>22</v>
      </c>
      <c r="N12" s="32">
        <f t="shared" si="2"/>
        <v>39</v>
      </c>
      <c r="X12" s="140"/>
    </row>
    <row r="13" spans="1:24" s="2" customFormat="1" ht="16.5" customHeight="1" thickTop="1" thickBot="1" x14ac:dyDescent="0.3">
      <c r="A13" s="37" t="s">
        <v>11</v>
      </c>
      <c r="B13" s="41">
        <v>20</v>
      </c>
      <c r="C13" s="33">
        <v>20</v>
      </c>
      <c r="D13" s="32">
        <f t="shared" si="0"/>
        <v>40</v>
      </c>
      <c r="E13" s="7"/>
      <c r="F13" s="37" t="s">
        <v>24</v>
      </c>
      <c r="G13" s="41">
        <v>24</v>
      </c>
      <c r="H13" s="33">
        <v>16</v>
      </c>
      <c r="I13" s="32">
        <f t="shared" si="1"/>
        <v>40</v>
      </c>
      <c r="J13" s="7"/>
      <c r="K13" s="37" t="s">
        <v>32</v>
      </c>
      <c r="L13" s="41">
        <v>18</v>
      </c>
      <c r="M13" s="33">
        <v>20</v>
      </c>
      <c r="N13" s="32">
        <f t="shared" si="2"/>
        <v>38</v>
      </c>
      <c r="X13" s="140"/>
    </row>
    <row r="14" spans="1:24" s="2" customFormat="1" ht="16.5" customHeight="1" thickTop="1" thickBot="1" x14ac:dyDescent="0.3">
      <c r="A14" s="37" t="s">
        <v>12</v>
      </c>
      <c r="B14" s="41">
        <v>20</v>
      </c>
      <c r="C14" s="33">
        <v>20</v>
      </c>
      <c r="D14" s="32">
        <f t="shared" si="0"/>
        <v>40</v>
      </c>
      <c r="E14" s="7"/>
      <c r="F14" s="37" t="s">
        <v>25</v>
      </c>
      <c r="G14" s="41">
        <v>15</v>
      </c>
      <c r="H14" s="33">
        <v>25</v>
      </c>
      <c r="I14" s="32">
        <f t="shared" si="1"/>
        <v>40</v>
      </c>
      <c r="J14" s="7"/>
      <c r="K14" s="37" t="s">
        <v>33</v>
      </c>
      <c r="L14" s="41">
        <v>11</v>
      </c>
      <c r="M14" s="33">
        <v>27</v>
      </c>
      <c r="N14" s="32">
        <f t="shared" si="2"/>
        <v>38</v>
      </c>
      <c r="X14" s="140"/>
    </row>
    <row r="15" spans="1:24" s="2" customFormat="1" ht="16.5" customHeight="1" thickTop="1" thickBot="1" x14ac:dyDescent="0.3">
      <c r="A15" s="37" t="s">
        <v>13</v>
      </c>
      <c r="B15" s="41">
        <v>20</v>
      </c>
      <c r="C15" s="33">
        <v>20</v>
      </c>
      <c r="D15" s="32">
        <f t="shared" si="0"/>
        <v>40</v>
      </c>
      <c r="E15" s="7"/>
      <c r="F15" s="37" t="s">
        <v>26</v>
      </c>
      <c r="G15" s="41">
        <v>19</v>
      </c>
      <c r="H15" s="33">
        <v>21</v>
      </c>
      <c r="I15" s="32">
        <f t="shared" si="1"/>
        <v>40</v>
      </c>
      <c r="J15" s="7"/>
      <c r="K15" s="37" t="s">
        <v>34</v>
      </c>
      <c r="L15" s="41">
        <v>18</v>
      </c>
      <c r="M15" s="33">
        <v>22</v>
      </c>
      <c r="N15" s="32">
        <f t="shared" si="2"/>
        <v>40</v>
      </c>
      <c r="X15" s="140"/>
    </row>
    <row r="16" spans="1:24" s="2" customFormat="1" ht="16.5" customHeight="1" thickTop="1" thickBot="1" x14ac:dyDescent="0.3">
      <c r="A16" s="37" t="s">
        <v>14</v>
      </c>
      <c r="B16" s="131">
        <v>21</v>
      </c>
      <c r="C16" s="33">
        <v>19</v>
      </c>
      <c r="D16" s="32">
        <f t="shared" si="0"/>
        <v>40</v>
      </c>
      <c r="E16" s="7"/>
      <c r="F16" s="37" t="s">
        <v>27</v>
      </c>
      <c r="G16" s="41">
        <v>18</v>
      </c>
      <c r="H16" s="33">
        <v>22</v>
      </c>
      <c r="I16" s="32">
        <f t="shared" si="1"/>
        <v>40</v>
      </c>
      <c r="J16" s="7"/>
      <c r="K16" s="37" t="s">
        <v>35</v>
      </c>
      <c r="L16" s="41">
        <v>17</v>
      </c>
      <c r="M16" s="33">
        <v>23</v>
      </c>
      <c r="N16" s="32">
        <f t="shared" si="2"/>
        <v>40</v>
      </c>
      <c r="X16" s="140"/>
    </row>
    <row r="17" spans="1:24" s="2" customFormat="1" ht="16.5" customHeight="1" thickTop="1" thickBot="1" x14ac:dyDescent="0.3">
      <c r="A17" s="37" t="s">
        <v>15</v>
      </c>
      <c r="B17" s="41">
        <v>17</v>
      </c>
      <c r="C17" s="33">
        <v>23</v>
      </c>
      <c r="D17" s="32">
        <f t="shared" si="0"/>
        <v>40</v>
      </c>
      <c r="E17" s="7"/>
      <c r="F17" s="37" t="s">
        <v>28</v>
      </c>
      <c r="G17" s="41">
        <v>12</v>
      </c>
      <c r="H17" s="33">
        <v>18</v>
      </c>
      <c r="I17" s="32">
        <f t="shared" si="1"/>
        <v>30</v>
      </c>
      <c r="J17" s="7"/>
      <c r="K17" s="37" t="s">
        <v>36</v>
      </c>
      <c r="L17" s="41">
        <v>11</v>
      </c>
      <c r="M17" s="33">
        <v>28</v>
      </c>
      <c r="N17" s="32">
        <f t="shared" si="2"/>
        <v>39</v>
      </c>
      <c r="X17" s="140"/>
    </row>
    <row r="18" spans="1:24" s="2" customFormat="1" ht="16.5" customHeight="1" thickTop="1" thickBot="1" x14ac:dyDescent="0.3">
      <c r="A18" s="37" t="s">
        <v>77</v>
      </c>
      <c r="B18" s="41">
        <v>13</v>
      </c>
      <c r="C18" s="33">
        <v>17</v>
      </c>
      <c r="D18" s="32">
        <f t="shared" si="0"/>
        <v>30</v>
      </c>
      <c r="E18" s="7"/>
      <c r="F18" s="37" t="s">
        <v>79</v>
      </c>
      <c r="G18" s="41">
        <v>14</v>
      </c>
      <c r="H18" s="33">
        <v>16</v>
      </c>
      <c r="I18" s="32">
        <f t="shared" si="1"/>
        <v>30</v>
      </c>
      <c r="J18" s="7"/>
      <c r="K18" s="37" t="s">
        <v>84</v>
      </c>
      <c r="L18" s="41">
        <v>12</v>
      </c>
      <c r="M18" s="33">
        <v>15</v>
      </c>
      <c r="N18" s="32">
        <f t="shared" si="2"/>
        <v>27</v>
      </c>
      <c r="X18" s="140"/>
    </row>
    <row r="19" spans="1:24" s="2" customFormat="1" ht="16.5" customHeight="1" thickTop="1" thickBot="1" x14ac:dyDescent="0.3">
      <c r="A19" s="37" t="s">
        <v>86</v>
      </c>
      <c r="B19" s="41">
        <v>12</v>
      </c>
      <c r="C19" s="33">
        <v>20</v>
      </c>
      <c r="D19" s="32">
        <f>B19+C19</f>
        <v>32</v>
      </c>
      <c r="E19" s="7"/>
      <c r="F19" s="37" t="s">
        <v>88</v>
      </c>
      <c r="G19" s="41">
        <v>18</v>
      </c>
      <c r="H19" s="33">
        <v>17</v>
      </c>
      <c r="I19" s="32">
        <f t="shared" si="1"/>
        <v>35</v>
      </c>
      <c r="J19" s="7"/>
      <c r="K19" s="37" t="s">
        <v>93</v>
      </c>
      <c r="L19" s="41">
        <v>23</v>
      </c>
      <c r="M19" s="33">
        <v>12</v>
      </c>
      <c r="N19" s="32">
        <f t="shared" si="2"/>
        <v>35</v>
      </c>
      <c r="X19" s="140"/>
    </row>
    <row r="20" spans="1:24" s="2" customFormat="1" ht="16.5" customHeight="1" thickTop="1" thickBot="1" x14ac:dyDescent="0.3">
      <c r="A20" s="32" t="s">
        <v>0</v>
      </c>
      <c r="B20" s="41">
        <f>SUM(B8:B19)</f>
        <v>223</v>
      </c>
      <c r="C20" s="33">
        <f>SUM(C8:C19)</f>
        <v>239</v>
      </c>
      <c r="D20" s="32">
        <f>SUM(D8:D19)</f>
        <v>462</v>
      </c>
      <c r="E20" s="7"/>
      <c r="F20" s="37" t="s">
        <v>0</v>
      </c>
      <c r="G20" s="41">
        <f>SUM(G8:G19)</f>
        <v>225</v>
      </c>
      <c r="H20" s="33">
        <f>SUM(H8:H19)</f>
        <v>229</v>
      </c>
      <c r="I20" s="32">
        <f t="shared" si="1"/>
        <v>454</v>
      </c>
      <c r="J20" s="7"/>
      <c r="K20" s="37" t="s">
        <v>0</v>
      </c>
      <c r="L20" s="41">
        <f>SUM(L8:L19)</f>
        <v>203</v>
      </c>
      <c r="M20" s="33">
        <f>SUM(M8:M19)</f>
        <v>246</v>
      </c>
      <c r="N20" s="32">
        <f>SUM(N8:N19)</f>
        <v>449</v>
      </c>
      <c r="X20" s="140"/>
    </row>
    <row r="21" spans="1:24" s="2" customFormat="1" ht="16.5" customHeight="1" thickTop="1" x14ac:dyDescent="0.25">
      <c r="A21" s="15"/>
      <c r="B21" s="149"/>
      <c r="C21" s="43"/>
      <c r="D21" s="15"/>
      <c r="E21" s="7"/>
      <c r="F21" s="150"/>
      <c r="G21" s="149"/>
      <c r="H21" s="43"/>
      <c r="I21" s="15"/>
      <c r="J21" s="7"/>
      <c r="K21" s="157"/>
      <c r="L21" s="156"/>
      <c r="M21" s="158"/>
      <c r="N21" s="154"/>
      <c r="X21" s="140"/>
    </row>
    <row r="22" spans="1:24" s="2" customFormat="1" ht="16.5" customHeight="1" thickBot="1" x14ac:dyDescent="0.3">
      <c r="A22" s="13"/>
      <c r="B22" s="18"/>
      <c r="C22" s="13"/>
      <c r="D22" s="12"/>
      <c r="E22" s="7"/>
      <c r="F22" s="12"/>
      <c r="G22" s="13"/>
      <c r="H22" s="19"/>
      <c r="I22" s="20"/>
      <c r="J22" s="7"/>
      <c r="K22" s="12"/>
      <c r="L22" s="21"/>
      <c r="M22" s="19"/>
      <c r="N22" s="12"/>
      <c r="X22" s="140"/>
    </row>
    <row r="23" spans="1:24" s="24" customFormat="1" ht="16.5" customHeight="1" thickTop="1" thickBot="1" x14ac:dyDescent="0.3">
      <c r="A23" s="201" t="s">
        <v>38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3"/>
      <c r="X23" s="141"/>
    </row>
    <row r="24" spans="1:24" s="14" customFormat="1" ht="16.5" customHeight="1" thickTop="1" thickBot="1" x14ac:dyDescent="0.3">
      <c r="A24" s="28" t="s">
        <v>41</v>
      </c>
      <c r="B24" s="29" t="s">
        <v>2</v>
      </c>
      <c r="C24" s="30" t="s">
        <v>3</v>
      </c>
      <c r="D24" s="30" t="s">
        <v>4</v>
      </c>
      <c r="E24" s="15"/>
      <c r="F24" s="35" t="s">
        <v>71</v>
      </c>
      <c r="G24" s="36" t="s">
        <v>2</v>
      </c>
      <c r="H24" s="36" t="s">
        <v>3</v>
      </c>
      <c r="I24" s="36" t="s">
        <v>0</v>
      </c>
      <c r="J24" s="15"/>
      <c r="K24" s="35" t="s">
        <v>70</v>
      </c>
      <c r="L24" s="36" t="s">
        <v>2</v>
      </c>
      <c r="M24" s="36" t="s">
        <v>3</v>
      </c>
      <c r="N24" s="36" t="s">
        <v>0</v>
      </c>
      <c r="X24" s="139"/>
    </row>
    <row r="25" spans="1:24" s="2" customFormat="1" ht="16.5" customHeight="1" thickTop="1" thickBot="1" x14ac:dyDescent="0.3">
      <c r="A25" s="31" t="s">
        <v>39</v>
      </c>
      <c r="B25" s="32">
        <v>12</v>
      </c>
      <c r="C25" s="41">
        <v>28</v>
      </c>
      <c r="D25" s="164">
        <f>B25+C25</f>
        <v>40</v>
      </c>
      <c r="E25" s="7"/>
      <c r="F25" s="31" t="s">
        <v>50</v>
      </c>
      <c r="G25" s="32">
        <v>8</v>
      </c>
      <c r="H25" s="41">
        <v>32</v>
      </c>
      <c r="I25" s="33">
        <f>SUM(G25:H25)</f>
        <v>40</v>
      </c>
      <c r="J25" s="7"/>
      <c r="K25" s="31" t="s">
        <v>60</v>
      </c>
      <c r="L25" s="32">
        <v>9</v>
      </c>
      <c r="M25" s="41">
        <v>31</v>
      </c>
      <c r="N25" s="33">
        <f>SUM(L25:M25)</f>
        <v>40</v>
      </c>
      <c r="X25" s="140"/>
    </row>
    <row r="26" spans="1:24" s="2" customFormat="1" ht="16.5" customHeight="1" thickTop="1" thickBot="1" x14ac:dyDescent="0.3">
      <c r="A26" s="31" t="s">
        <v>40</v>
      </c>
      <c r="B26" s="32">
        <v>23</v>
      </c>
      <c r="C26" s="41">
        <v>17</v>
      </c>
      <c r="D26" s="164">
        <f t="shared" ref="D26:D36" si="3">B26+C26</f>
        <v>40</v>
      </c>
      <c r="E26" s="7"/>
      <c r="F26" s="31" t="s">
        <v>51</v>
      </c>
      <c r="G26" s="32">
        <v>26</v>
      </c>
      <c r="H26" s="41">
        <v>14</v>
      </c>
      <c r="I26" s="33">
        <f t="shared" ref="I26:I36" si="4">SUM(G26:H26)</f>
        <v>40</v>
      </c>
      <c r="J26" s="7"/>
      <c r="K26" s="31" t="s">
        <v>61</v>
      </c>
      <c r="L26" s="32">
        <v>24</v>
      </c>
      <c r="M26" s="41">
        <v>15</v>
      </c>
      <c r="N26" s="33">
        <f t="shared" ref="N26:N36" si="5">SUM(L26:M26)</f>
        <v>39</v>
      </c>
      <c r="X26" s="140"/>
    </row>
    <row r="27" spans="1:24" s="2" customFormat="1" ht="16.5" customHeight="1" thickTop="1" thickBot="1" x14ac:dyDescent="0.3">
      <c r="A27" s="31" t="s">
        <v>42</v>
      </c>
      <c r="B27" s="32">
        <v>22</v>
      </c>
      <c r="C27" s="41">
        <v>17</v>
      </c>
      <c r="D27" s="164">
        <f t="shared" si="3"/>
        <v>39</v>
      </c>
      <c r="E27" s="7"/>
      <c r="F27" s="31" t="s">
        <v>52</v>
      </c>
      <c r="G27" s="32">
        <v>26</v>
      </c>
      <c r="H27" s="41">
        <v>13</v>
      </c>
      <c r="I27" s="33">
        <f t="shared" si="4"/>
        <v>39</v>
      </c>
      <c r="J27" s="7"/>
      <c r="K27" s="51" t="s">
        <v>62</v>
      </c>
      <c r="L27" s="32">
        <v>23</v>
      </c>
      <c r="M27" s="41">
        <v>17</v>
      </c>
      <c r="N27" s="33">
        <f t="shared" si="5"/>
        <v>40</v>
      </c>
      <c r="X27" s="140"/>
    </row>
    <row r="28" spans="1:24" s="2" customFormat="1" ht="16.5" customHeight="1" thickTop="1" thickBot="1" x14ac:dyDescent="0.3">
      <c r="A28" s="31" t="s">
        <v>43</v>
      </c>
      <c r="B28" s="32">
        <v>14</v>
      </c>
      <c r="C28" s="41">
        <v>26</v>
      </c>
      <c r="D28" s="164">
        <f t="shared" si="3"/>
        <v>40</v>
      </c>
      <c r="E28" s="7"/>
      <c r="F28" s="31" t="s">
        <v>53</v>
      </c>
      <c r="G28" s="32">
        <v>14</v>
      </c>
      <c r="H28" s="41">
        <v>26</v>
      </c>
      <c r="I28" s="33">
        <f t="shared" si="4"/>
        <v>40</v>
      </c>
      <c r="J28" s="7"/>
      <c r="K28" s="31" t="s">
        <v>63</v>
      </c>
      <c r="L28" s="32">
        <v>6</v>
      </c>
      <c r="M28" s="41">
        <v>33</v>
      </c>
      <c r="N28" s="33">
        <f t="shared" si="5"/>
        <v>39</v>
      </c>
      <c r="X28" s="140"/>
    </row>
    <row r="29" spans="1:24" s="2" customFormat="1" ht="16.5" customHeight="1" thickTop="1" thickBot="1" x14ac:dyDescent="0.3">
      <c r="A29" s="31" t="s">
        <v>44</v>
      </c>
      <c r="B29" s="32">
        <v>18</v>
      </c>
      <c r="C29" s="41">
        <v>22</v>
      </c>
      <c r="D29" s="164">
        <f t="shared" si="3"/>
        <v>40</v>
      </c>
      <c r="E29" s="7"/>
      <c r="F29" s="31" t="s">
        <v>54</v>
      </c>
      <c r="G29" s="32">
        <v>16</v>
      </c>
      <c r="H29" s="41">
        <v>23</v>
      </c>
      <c r="I29" s="33">
        <f t="shared" si="4"/>
        <v>39</v>
      </c>
      <c r="J29" s="7"/>
      <c r="K29" s="31" t="s">
        <v>64</v>
      </c>
      <c r="L29" s="32">
        <v>19</v>
      </c>
      <c r="M29" s="41">
        <v>21</v>
      </c>
      <c r="N29" s="33">
        <f t="shared" si="5"/>
        <v>40</v>
      </c>
      <c r="X29" s="140"/>
    </row>
    <row r="30" spans="1:24" s="2" customFormat="1" ht="16.5" customHeight="1" thickTop="1" thickBot="1" x14ac:dyDescent="0.3">
      <c r="A30" s="51" t="s">
        <v>45</v>
      </c>
      <c r="B30" s="32">
        <v>18</v>
      </c>
      <c r="C30" s="41">
        <v>16</v>
      </c>
      <c r="D30" s="164">
        <f t="shared" si="3"/>
        <v>34</v>
      </c>
      <c r="E30" s="7"/>
      <c r="F30" s="31" t="s">
        <v>55</v>
      </c>
      <c r="G30" s="32">
        <v>21</v>
      </c>
      <c r="H30" s="41">
        <v>16</v>
      </c>
      <c r="I30" s="33">
        <f t="shared" si="4"/>
        <v>37</v>
      </c>
      <c r="J30" s="7"/>
      <c r="K30" s="31" t="s">
        <v>65</v>
      </c>
      <c r="L30" s="32">
        <v>19</v>
      </c>
      <c r="M30" s="41">
        <v>19</v>
      </c>
      <c r="N30" s="33">
        <f t="shared" si="5"/>
        <v>38</v>
      </c>
      <c r="X30" s="140"/>
    </row>
    <row r="31" spans="1:24" s="2" customFormat="1" ht="16.5" customHeight="1" thickTop="1" thickBot="1" x14ac:dyDescent="0.3">
      <c r="A31" s="51" t="s">
        <v>46</v>
      </c>
      <c r="B31" s="32">
        <v>15</v>
      </c>
      <c r="C31" s="41">
        <v>25</v>
      </c>
      <c r="D31" s="164">
        <f t="shared" si="3"/>
        <v>40</v>
      </c>
      <c r="E31" s="7"/>
      <c r="F31" s="31" t="s">
        <v>56</v>
      </c>
      <c r="G31" s="32">
        <v>16</v>
      </c>
      <c r="H31" s="41">
        <v>24</v>
      </c>
      <c r="I31" s="33">
        <f t="shared" si="4"/>
        <v>40</v>
      </c>
      <c r="J31" s="7"/>
      <c r="K31" s="31" t="s">
        <v>66</v>
      </c>
      <c r="L31" s="32">
        <v>15</v>
      </c>
      <c r="M31" s="41">
        <v>24</v>
      </c>
      <c r="N31" s="33">
        <f t="shared" si="5"/>
        <v>39</v>
      </c>
      <c r="X31" s="140"/>
    </row>
    <row r="32" spans="1:24" s="2" customFormat="1" ht="16.5" customHeight="1" thickTop="1" thickBot="1" x14ac:dyDescent="0.3">
      <c r="A32" s="51" t="s">
        <v>47</v>
      </c>
      <c r="B32" s="32">
        <v>15</v>
      </c>
      <c r="C32" s="41">
        <v>25</v>
      </c>
      <c r="D32" s="164">
        <f t="shared" si="3"/>
        <v>40</v>
      </c>
      <c r="E32" s="7"/>
      <c r="F32" s="31" t="s">
        <v>57</v>
      </c>
      <c r="G32" s="32">
        <v>11</v>
      </c>
      <c r="H32" s="41">
        <v>29</v>
      </c>
      <c r="I32" s="33">
        <f t="shared" si="4"/>
        <v>40</v>
      </c>
      <c r="J32" s="7"/>
      <c r="K32" s="31" t="s">
        <v>67</v>
      </c>
      <c r="L32" s="32">
        <v>15</v>
      </c>
      <c r="M32" s="41">
        <v>23</v>
      </c>
      <c r="N32" s="33">
        <f t="shared" si="5"/>
        <v>38</v>
      </c>
      <c r="X32" s="140"/>
    </row>
    <row r="33" spans="1:24" s="2" customFormat="1" ht="16.5" customHeight="1" thickTop="1" thickBot="1" x14ac:dyDescent="0.3">
      <c r="A33" s="51" t="s">
        <v>48</v>
      </c>
      <c r="B33" s="32">
        <v>23</v>
      </c>
      <c r="C33" s="41">
        <v>17</v>
      </c>
      <c r="D33" s="164">
        <f t="shared" si="3"/>
        <v>40</v>
      </c>
      <c r="E33" s="7"/>
      <c r="F33" s="31" t="s">
        <v>58</v>
      </c>
      <c r="G33" s="32">
        <v>17</v>
      </c>
      <c r="H33" s="41">
        <v>21</v>
      </c>
      <c r="I33" s="33">
        <f t="shared" si="4"/>
        <v>38</v>
      </c>
      <c r="J33" s="7"/>
      <c r="K33" s="31" t="s">
        <v>68</v>
      </c>
      <c r="L33" s="32">
        <v>17</v>
      </c>
      <c r="M33" s="41">
        <v>21</v>
      </c>
      <c r="N33" s="33">
        <f t="shared" si="5"/>
        <v>38</v>
      </c>
      <c r="X33" s="140"/>
    </row>
    <row r="34" spans="1:24" s="2" customFormat="1" ht="16.5" customHeight="1" thickTop="1" thickBot="1" x14ac:dyDescent="0.3">
      <c r="A34" s="51" t="s">
        <v>49</v>
      </c>
      <c r="B34" s="32">
        <v>19</v>
      </c>
      <c r="C34" s="41">
        <v>21</v>
      </c>
      <c r="D34" s="164">
        <f t="shared" si="3"/>
        <v>40</v>
      </c>
      <c r="E34" s="7"/>
      <c r="F34" s="31" t="s">
        <v>59</v>
      </c>
      <c r="G34" s="32">
        <v>14</v>
      </c>
      <c r="H34" s="41">
        <v>23</v>
      </c>
      <c r="I34" s="33">
        <f t="shared" si="4"/>
        <v>37</v>
      </c>
      <c r="J34" s="7"/>
      <c r="K34" s="31" t="s">
        <v>69</v>
      </c>
      <c r="L34" s="32">
        <v>20</v>
      </c>
      <c r="M34" s="41">
        <v>15</v>
      </c>
      <c r="N34" s="33">
        <f t="shared" si="5"/>
        <v>35</v>
      </c>
      <c r="X34" s="140"/>
    </row>
    <row r="35" spans="1:24" s="2" customFormat="1" ht="16.5" customHeight="1" thickTop="1" thickBot="1" x14ac:dyDescent="0.3">
      <c r="A35" s="51" t="s">
        <v>78</v>
      </c>
      <c r="B35" s="32">
        <v>12</v>
      </c>
      <c r="C35" s="41">
        <v>24</v>
      </c>
      <c r="D35" s="164">
        <f t="shared" si="3"/>
        <v>36</v>
      </c>
      <c r="E35" s="7"/>
      <c r="F35" s="31" t="s">
        <v>80</v>
      </c>
      <c r="G35" s="32">
        <v>14</v>
      </c>
      <c r="H35" s="41">
        <v>18</v>
      </c>
      <c r="I35" s="33">
        <f t="shared" si="4"/>
        <v>32</v>
      </c>
      <c r="J35" s="7"/>
      <c r="K35" s="31" t="s">
        <v>85</v>
      </c>
      <c r="L35" s="32">
        <v>17</v>
      </c>
      <c r="M35" s="41">
        <v>17</v>
      </c>
      <c r="N35" s="33">
        <f t="shared" si="5"/>
        <v>34</v>
      </c>
      <c r="X35" s="140"/>
    </row>
    <row r="36" spans="1:24" s="2" customFormat="1" ht="16.5" customHeight="1" thickTop="1" thickBot="1" x14ac:dyDescent="0.3">
      <c r="A36" s="51" t="s">
        <v>87</v>
      </c>
      <c r="B36" s="32">
        <v>21</v>
      </c>
      <c r="C36" s="41">
        <v>7</v>
      </c>
      <c r="D36" s="164">
        <f t="shared" si="3"/>
        <v>28</v>
      </c>
      <c r="E36" s="7"/>
      <c r="F36" s="31" t="s">
        <v>89</v>
      </c>
      <c r="G36" s="32">
        <v>17</v>
      </c>
      <c r="H36" s="41">
        <v>11</v>
      </c>
      <c r="I36" s="33">
        <f t="shared" si="4"/>
        <v>28</v>
      </c>
      <c r="J36" s="7"/>
      <c r="K36" s="31" t="s">
        <v>94</v>
      </c>
      <c r="L36" s="32">
        <v>24</v>
      </c>
      <c r="M36" s="41">
        <v>8</v>
      </c>
      <c r="N36" s="33">
        <f t="shared" si="5"/>
        <v>32</v>
      </c>
      <c r="X36" s="140"/>
    </row>
    <row r="37" spans="1:24" s="2" customFormat="1" ht="16.5" customHeight="1" thickTop="1" thickBot="1" x14ac:dyDescent="0.3">
      <c r="A37" s="34" t="s">
        <v>0</v>
      </c>
      <c r="B37" s="32">
        <f>SUM(B25:B36)</f>
        <v>212</v>
      </c>
      <c r="C37" s="32">
        <f>SUM(C25:C36)</f>
        <v>245</v>
      </c>
      <c r="D37" s="33">
        <f>SUM(D25:D36)</f>
        <v>457</v>
      </c>
      <c r="E37" s="7"/>
      <c r="F37" s="34" t="s">
        <v>0</v>
      </c>
      <c r="G37" s="32">
        <f>SUM(G25:G36)</f>
        <v>200</v>
      </c>
      <c r="H37" s="41">
        <f>SUM(H25:H36)</f>
        <v>250</v>
      </c>
      <c r="I37" s="33">
        <f>SUM(I25:I36)</f>
        <v>450</v>
      </c>
      <c r="J37" s="7"/>
      <c r="K37" s="34" t="s">
        <v>0</v>
      </c>
      <c r="L37" s="32">
        <f>SUM(L24:L36)</f>
        <v>208</v>
      </c>
      <c r="M37" s="121">
        <f>SUM(M24:M36)</f>
        <v>244</v>
      </c>
      <c r="N37" s="33">
        <f>SUM(N24:N36)</f>
        <v>452</v>
      </c>
      <c r="X37" s="140"/>
    </row>
    <row r="38" spans="1:24" s="2" customFormat="1" ht="16.5" customHeight="1" thickTop="1" x14ac:dyDescent="0.25">
      <c r="A38" s="23"/>
      <c r="B38" s="15"/>
      <c r="C38" s="149"/>
      <c r="D38" s="43"/>
      <c r="E38" s="7"/>
      <c r="F38" s="23"/>
      <c r="G38" s="15"/>
      <c r="H38" s="149"/>
      <c r="I38" s="15"/>
      <c r="J38" s="7"/>
      <c r="K38" s="153"/>
      <c r="L38" s="154"/>
      <c r="M38" s="155"/>
      <c r="N38" s="156"/>
      <c r="X38" s="140"/>
    </row>
    <row r="39" spans="1:24" s="2" customFormat="1" ht="16.5" customHeight="1" thickBot="1" x14ac:dyDescent="0.3">
      <c r="A39" s="23"/>
      <c r="B39" s="15"/>
      <c r="C39" s="149"/>
      <c r="D39" s="43"/>
      <c r="E39" s="7"/>
      <c r="F39" s="23"/>
      <c r="G39" s="15"/>
      <c r="H39" s="149"/>
      <c r="I39" s="15"/>
      <c r="J39" s="7"/>
      <c r="K39" s="23"/>
      <c r="L39" s="15"/>
      <c r="M39" s="22"/>
      <c r="N39" s="43"/>
      <c r="X39" s="140"/>
    </row>
    <row r="40" spans="1:24" s="2" customFormat="1" ht="29.25" customHeight="1" thickTop="1" thickBot="1" x14ac:dyDescent="0.3">
      <c r="A40" s="8"/>
      <c r="B40" s="18"/>
      <c r="C40" s="7"/>
      <c r="D40" s="195" t="s">
        <v>74</v>
      </c>
      <c r="E40" s="196"/>
      <c r="F40" s="197" t="s">
        <v>2</v>
      </c>
      <c r="G40" s="198"/>
      <c r="H40" s="197" t="s">
        <v>3</v>
      </c>
      <c r="I40" s="198"/>
      <c r="J40" s="199" t="s">
        <v>0</v>
      </c>
      <c r="K40" s="200"/>
      <c r="L40" s="7"/>
      <c r="M40" s="7"/>
      <c r="N40" s="7"/>
      <c r="X40" s="140"/>
    </row>
    <row r="41" spans="1:24" s="2" customFormat="1" ht="19.5" customHeight="1" thickBot="1" x14ac:dyDescent="0.3">
      <c r="A41" s="8"/>
      <c r="B41" s="18"/>
      <c r="C41" s="7"/>
      <c r="D41" s="204" t="s">
        <v>72</v>
      </c>
      <c r="E41" s="205"/>
      <c r="F41" s="206">
        <f>B20+G20+L20</f>
        <v>651</v>
      </c>
      <c r="G41" s="207"/>
      <c r="H41" s="208">
        <f>C20+H20+M20</f>
        <v>714</v>
      </c>
      <c r="I41" s="209"/>
      <c r="J41" s="210">
        <f>D20+I20+N20</f>
        <v>1365</v>
      </c>
      <c r="K41" s="211"/>
      <c r="L41" s="7"/>
      <c r="M41" s="7"/>
      <c r="N41" s="7"/>
      <c r="X41" s="140"/>
    </row>
    <row r="42" spans="1:24" s="2" customFormat="1" ht="19.5" customHeight="1" thickBot="1" x14ac:dyDescent="0.3">
      <c r="A42" s="8"/>
      <c r="B42" s="18"/>
      <c r="C42" s="7"/>
      <c r="D42" s="204" t="s">
        <v>73</v>
      </c>
      <c r="E42" s="205"/>
      <c r="F42" s="206">
        <f>B37+G37+L37</f>
        <v>620</v>
      </c>
      <c r="G42" s="207"/>
      <c r="H42" s="208">
        <f>C37+H37+M37</f>
        <v>739</v>
      </c>
      <c r="I42" s="209"/>
      <c r="J42" s="210">
        <f>D37+I37+N37</f>
        <v>1359</v>
      </c>
      <c r="K42" s="211"/>
      <c r="L42" s="7"/>
      <c r="M42" s="7"/>
      <c r="N42" s="7"/>
      <c r="X42" s="140"/>
    </row>
    <row r="43" spans="1:24" s="2" customFormat="1" ht="19.5" customHeight="1" thickBot="1" x14ac:dyDescent="0.3">
      <c r="A43" s="8"/>
      <c r="B43" s="18"/>
      <c r="C43" s="7"/>
      <c r="D43" s="212" t="s">
        <v>0</v>
      </c>
      <c r="E43" s="213"/>
      <c r="F43" s="214">
        <f>B20+G20+L20+B37+G37+L37</f>
        <v>1271</v>
      </c>
      <c r="G43" s="215"/>
      <c r="H43" s="216">
        <f>C20+H20+M20+C37+H37+M37</f>
        <v>1453</v>
      </c>
      <c r="I43" s="217"/>
      <c r="J43" s="218">
        <f>D20+I20+N20+D37+I37+N37</f>
        <v>2724</v>
      </c>
      <c r="K43" s="219"/>
      <c r="L43" s="7"/>
      <c r="M43" s="7"/>
      <c r="N43" s="7"/>
      <c r="X43" s="140"/>
    </row>
    <row r="44" spans="1:24" s="2" customFormat="1" ht="18" customHeight="1" thickTop="1" x14ac:dyDescent="0.25">
      <c r="A44" s="8"/>
      <c r="B44" s="18"/>
      <c r="C44" s="7"/>
      <c r="D44" s="7"/>
      <c r="E44" s="7"/>
      <c r="F44" s="8"/>
      <c r="G44" s="7"/>
      <c r="H44" s="7"/>
      <c r="I44" s="7"/>
      <c r="J44" s="7"/>
      <c r="K44" s="8"/>
      <c r="L44" s="7"/>
      <c r="M44" s="7"/>
      <c r="N44" s="7"/>
      <c r="X44" s="140"/>
    </row>
    <row r="45" spans="1:24" s="16" customFormat="1" ht="18" customHeight="1" thickBot="1" x14ac:dyDescent="0.3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5"/>
      <c r="X45" s="142"/>
    </row>
    <row r="46" spans="1:24" s="2" customFormat="1" ht="67.05" customHeight="1" thickTop="1" thickBot="1" x14ac:dyDescent="0.3">
      <c r="A46" s="222" t="s">
        <v>96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4"/>
      <c r="X46" s="140"/>
    </row>
    <row r="47" spans="1:24" s="10" customFormat="1" ht="19.95" customHeight="1" thickTop="1" x14ac:dyDescent="0.25">
      <c r="A47" s="112" t="s">
        <v>90</v>
      </c>
      <c r="B47" s="64"/>
      <c r="C47" s="225" t="s">
        <v>100</v>
      </c>
      <c r="D47" s="225"/>
      <c r="E47" s="225"/>
      <c r="F47" s="225"/>
      <c r="G47" s="225"/>
      <c r="H47" s="225"/>
      <c r="I47" s="225"/>
      <c r="J47" s="225"/>
      <c r="K47" s="225"/>
      <c r="L47" s="225"/>
      <c r="M47" s="65"/>
      <c r="N47" s="66"/>
      <c r="O47" s="226" t="s">
        <v>1</v>
      </c>
      <c r="P47" s="226"/>
      <c r="Q47" s="226"/>
      <c r="R47" s="226"/>
      <c r="S47" s="226"/>
      <c r="T47" s="226"/>
      <c r="U47" s="226"/>
      <c r="V47" s="226"/>
      <c r="W47" s="226"/>
      <c r="X47" s="226"/>
    </row>
    <row r="48" spans="1:24" s="10" customFormat="1" ht="19.95" customHeight="1" x14ac:dyDescent="0.25">
      <c r="A48" s="67"/>
      <c r="B48" s="68"/>
      <c r="C48" s="57" t="s">
        <v>97</v>
      </c>
      <c r="D48" s="57"/>
      <c r="E48" s="57"/>
      <c r="F48" s="57"/>
      <c r="G48" s="57"/>
      <c r="H48" s="57"/>
      <c r="I48" s="57"/>
      <c r="J48" s="57"/>
      <c r="K48" s="57"/>
      <c r="L48" s="60"/>
      <c r="M48" s="60"/>
      <c r="N48" s="69"/>
      <c r="O48" s="227" t="s">
        <v>95</v>
      </c>
      <c r="P48" s="227"/>
      <c r="Q48" s="227"/>
      <c r="R48" s="227"/>
      <c r="S48" s="227"/>
      <c r="T48" s="227"/>
      <c r="U48" s="227"/>
      <c r="V48" s="227"/>
      <c r="W48" s="227"/>
      <c r="X48" s="227"/>
    </row>
    <row r="49" spans="1:24" s="186" customFormat="1" ht="19.95" customHeight="1" thickBot="1" x14ac:dyDescent="0.3">
      <c r="A49" s="185"/>
      <c r="B49" s="55"/>
      <c r="C49" s="61" t="s">
        <v>103</v>
      </c>
      <c r="D49" s="54"/>
      <c r="E49" s="54"/>
      <c r="F49" s="54"/>
      <c r="G49" s="55" t="s">
        <v>101</v>
      </c>
      <c r="H49" s="132" t="s">
        <v>102</v>
      </c>
      <c r="I49" s="133"/>
      <c r="J49" s="133"/>
      <c r="K49" s="56" t="s">
        <v>92</v>
      </c>
      <c r="L49" s="56"/>
      <c r="M49" s="186">
        <v>32399</v>
      </c>
      <c r="N49" s="187"/>
      <c r="O49" s="228" t="s">
        <v>98</v>
      </c>
      <c r="P49" s="228"/>
      <c r="Q49" s="228"/>
      <c r="R49" s="228"/>
      <c r="S49" s="228"/>
      <c r="T49" s="228"/>
      <c r="U49" s="228"/>
      <c r="V49" s="228"/>
      <c r="W49" s="228"/>
      <c r="X49" s="228"/>
    </row>
    <row r="50" spans="1:24" s="10" customFormat="1" ht="19.95" customHeight="1" thickTop="1" thickBot="1" x14ac:dyDescent="0.3">
      <c r="A50" s="70"/>
      <c r="B50" s="64"/>
      <c r="C50" s="151" t="s">
        <v>105</v>
      </c>
      <c r="D50" s="57"/>
      <c r="E50" s="57"/>
      <c r="F50" s="57"/>
      <c r="G50" s="58" t="s">
        <v>106</v>
      </c>
      <c r="H50" s="135" t="s">
        <v>104</v>
      </c>
      <c r="I50" s="134"/>
      <c r="J50" s="134"/>
      <c r="K50" s="60" t="s">
        <v>92</v>
      </c>
      <c r="L50" s="60"/>
      <c r="M50" s="188">
        <v>32400</v>
      </c>
      <c r="N50" s="71"/>
      <c r="O50" s="229" t="s">
        <v>91</v>
      </c>
      <c r="P50" s="231" t="s">
        <v>82</v>
      </c>
      <c r="Q50" s="231"/>
      <c r="R50" s="232"/>
      <c r="S50" s="233" t="s">
        <v>81</v>
      </c>
      <c r="T50" s="234"/>
      <c r="U50" s="235"/>
      <c r="V50" s="236" t="s">
        <v>83</v>
      </c>
      <c r="W50" s="236"/>
      <c r="X50" s="237"/>
    </row>
    <row r="51" spans="1:24" s="10" customFormat="1" ht="19.95" customHeight="1" thickTop="1" thickBot="1" x14ac:dyDescent="0.35">
      <c r="A51" s="72"/>
      <c r="B51" s="73"/>
      <c r="C51" s="130"/>
      <c r="D51" s="54"/>
      <c r="E51" s="54"/>
      <c r="F51" s="54"/>
      <c r="G51" s="55"/>
      <c r="H51" s="132"/>
      <c r="I51" s="133"/>
      <c r="J51" s="133"/>
      <c r="K51" s="56"/>
      <c r="L51" s="56"/>
      <c r="M51" s="136"/>
      <c r="N51" s="71"/>
      <c r="O51" s="230"/>
      <c r="P51" s="122" t="s">
        <v>2</v>
      </c>
      <c r="Q51" s="123" t="s">
        <v>3</v>
      </c>
      <c r="R51" s="124" t="s">
        <v>4</v>
      </c>
      <c r="S51" s="125" t="s">
        <v>2</v>
      </c>
      <c r="T51" s="165" t="s">
        <v>3</v>
      </c>
      <c r="U51" s="178" t="s">
        <v>4</v>
      </c>
      <c r="V51" s="126" t="s">
        <v>2</v>
      </c>
      <c r="W51" s="127" t="s">
        <v>3</v>
      </c>
      <c r="X51" s="143" t="s">
        <v>4</v>
      </c>
    </row>
    <row r="52" spans="1:24" s="10" customFormat="1" ht="19.95" customHeight="1" thickTop="1" thickBot="1" x14ac:dyDescent="0.35">
      <c r="A52" s="72"/>
      <c r="B52" s="73"/>
      <c r="C52" s="129"/>
      <c r="D52" s="57"/>
      <c r="E52" s="57"/>
      <c r="F52" s="57"/>
      <c r="G52" s="58"/>
      <c r="H52" s="59"/>
      <c r="I52" s="60"/>
      <c r="J52" s="60"/>
      <c r="K52" s="60"/>
      <c r="L52" s="60"/>
      <c r="M52" s="137"/>
      <c r="N52" s="74"/>
      <c r="O52" s="170" t="s">
        <v>39</v>
      </c>
      <c r="P52" s="32">
        <v>12</v>
      </c>
      <c r="Q52" s="41">
        <v>28</v>
      </c>
      <c r="R52" s="173">
        <f>SUM(P52:Q52)</f>
        <v>40</v>
      </c>
      <c r="S52" s="115">
        <v>6</v>
      </c>
      <c r="T52" s="166">
        <v>9</v>
      </c>
      <c r="U52" s="179">
        <f>S52+T52</f>
        <v>15</v>
      </c>
      <c r="V52" s="113">
        <f>P52-S52</f>
        <v>6</v>
      </c>
      <c r="W52" s="52">
        <f>Q52-T52</f>
        <v>19</v>
      </c>
      <c r="X52" s="177">
        <f>SUM(V52:W52)</f>
        <v>25</v>
      </c>
    </row>
    <row r="53" spans="1:24" s="10" customFormat="1" ht="19.95" customHeight="1" thickTop="1" thickBot="1" x14ac:dyDescent="0.3">
      <c r="A53" s="75"/>
      <c r="B53" s="76"/>
      <c r="C53" s="53"/>
      <c r="D53" s="54"/>
      <c r="E53" s="54"/>
      <c r="F53" s="54"/>
      <c r="G53" s="58"/>
      <c r="H53" s="59"/>
      <c r="I53" s="60"/>
      <c r="J53" s="60"/>
      <c r="K53" s="60"/>
      <c r="L53" s="60"/>
      <c r="M53" s="137"/>
      <c r="N53" s="71"/>
      <c r="O53" s="170" t="s">
        <v>40</v>
      </c>
      <c r="P53" s="32">
        <v>23</v>
      </c>
      <c r="Q53" s="41">
        <v>17</v>
      </c>
      <c r="R53" s="174">
        <f t="shared" ref="R53:R63" si="6">SUM(P53:Q53)</f>
        <v>40</v>
      </c>
      <c r="S53" s="114">
        <v>2</v>
      </c>
      <c r="T53" s="167">
        <v>3</v>
      </c>
      <c r="U53" s="179">
        <f t="shared" ref="U53:U63" si="7">S53+T53</f>
        <v>5</v>
      </c>
      <c r="V53" s="113">
        <f t="shared" ref="V53:V63" si="8">P53-S53</f>
        <v>21</v>
      </c>
      <c r="W53" s="52">
        <f t="shared" ref="W53:W63" si="9">Q53-T53</f>
        <v>14</v>
      </c>
      <c r="X53" s="177">
        <f t="shared" ref="X53:X63" si="10">SUM(V53:W53)</f>
        <v>35</v>
      </c>
    </row>
    <row r="54" spans="1:24" s="11" customFormat="1" ht="19.95" customHeight="1" thickTop="1" thickBot="1" x14ac:dyDescent="0.3">
      <c r="A54" s="75"/>
      <c r="B54" s="76"/>
      <c r="C54" s="53"/>
      <c r="D54" s="54"/>
      <c r="E54" s="54"/>
      <c r="F54" s="54"/>
      <c r="G54" s="58"/>
      <c r="H54" s="59"/>
      <c r="I54" s="60"/>
      <c r="J54" s="60"/>
      <c r="K54" s="60"/>
      <c r="L54" s="60"/>
      <c r="M54" s="137"/>
      <c r="N54" s="77"/>
      <c r="O54" s="170" t="s">
        <v>42</v>
      </c>
      <c r="P54" s="32">
        <v>22</v>
      </c>
      <c r="Q54" s="41">
        <v>17</v>
      </c>
      <c r="R54" s="174">
        <f t="shared" si="6"/>
        <v>39</v>
      </c>
      <c r="S54" s="114">
        <v>7</v>
      </c>
      <c r="T54" s="167">
        <v>3</v>
      </c>
      <c r="U54" s="179">
        <f t="shared" si="7"/>
        <v>10</v>
      </c>
      <c r="V54" s="113">
        <f t="shared" si="8"/>
        <v>15</v>
      </c>
      <c r="W54" s="52">
        <f t="shared" si="9"/>
        <v>14</v>
      </c>
      <c r="X54" s="177">
        <f t="shared" si="10"/>
        <v>29</v>
      </c>
    </row>
    <row r="55" spans="1:24" s="9" customFormat="1" ht="19.95" customHeight="1" thickTop="1" thickBot="1" x14ac:dyDescent="0.45">
      <c r="A55" s="78"/>
      <c r="B55" s="79"/>
      <c r="C55" s="53"/>
      <c r="D55" s="54"/>
      <c r="E55" s="54"/>
      <c r="F55" s="54"/>
      <c r="G55" s="58"/>
      <c r="H55" s="59"/>
      <c r="I55" s="60"/>
      <c r="J55" s="60"/>
      <c r="K55" s="60"/>
      <c r="L55" s="60"/>
      <c r="M55" s="137"/>
      <c r="N55" s="77"/>
      <c r="O55" s="170" t="s">
        <v>43</v>
      </c>
      <c r="P55" s="32">
        <v>14</v>
      </c>
      <c r="Q55" s="41">
        <v>26</v>
      </c>
      <c r="R55" s="174">
        <f t="shared" si="6"/>
        <v>40</v>
      </c>
      <c r="S55" s="114">
        <v>4</v>
      </c>
      <c r="T55" s="167">
        <v>5</v>
      </c>
      <c r="U55" s="179">
        <f t="shared" si="7"/>
        <v>9</v>
      </c>
      <c r="V55" s="113">
        <f t="shared" si="8"/>
        <v>10</v>
      </c>
      <c r="W55" s="52">
        <f t="shared" si="9"/>
        <v>21</v>
      </c>
      <c r="X55" s="177">
        <f t="shared" si="10"/>
        <v>31</v>
      </c>
    </row>
    <row r="56" spans="1:24" s="9" customFormat="1" ht="19.95" customHeight="1" thickTop="1" thickBot="1" x14ac:dyDescent="0.45">
      <c r="A56" s="78"/>
      <c r="B56" s="80"/>
      <c r="C56" s="53"/>
      <c r="D56" s="54"/>
      <c r="E56" s="54"/>
      <c r="F56" s="54"/>
      <c r="G56" s="58"/>
      <c r="H56" s="135"/>
      <c r="I56" s="60"/>
      <c r="J56" s="60"/>
      <c r="K56" s="60"/>
      <c r="L56" s="60"/>
      <c r="M56" s="137"/>
      <c r="N56" s="81"/>
      <c r="O56" s="170" t="s">
        <v>44</v>
      </c>
      <c r="P56" s="32">
        <v>18</v>
      </c>
      <c r="Q56" s="41">
        <v>22</v>
      </c>
      <c r="R56" s="174">
        <f t="shared" si="6"/>
        <v>40</v>
      </c>
      <c r="S56" s="114">
        <v>3</v>
      </c>
      <c r="T56" s="167">
        <v>5</v>
      </c>
      <c r="U56" s="179">
        <f t="shared" si="7"/>
        <v>8</v>
      </c>
      <c r="V56" s="113">
        <f t="shared" si="8"/>
        <v>15</v>
      </c>
      <c r="W56" s="52">
        <f t="shared" si="9"/>
        <v>17</v>
      </c>
      <c r="X56" s="177">
        <f t="shared" si="10"/>
        <v>32</v>
      </c>
    </row>
    <row r="57" spans="1:24" s="9" customFormat="1" ht="19.95" customHeight="1" thickTop="1" thickBot="1" x14ac:dyDescent="0.45">
      <c r="A57" s="78"/>
      <c r="B57" s="80"/>
      <c r="C57" s="53"/>
      <c r="D57" s="54"/>
      <c r="E57" s="54"/>
      <c r="F57" s="54"/>
      <c r="G57" s="58"/>
      <c r="H57" s="135"/>
      <c r="I57" s="60"/>
      <c r="J57" s="60"/>
      <c r="K57" s="60"/>
      <c r="L57" s="60"/>
      <c r="M57" s="137"/>
      <c r="N57" s="77"/>
      <c r="O57" s="170" t="s">
        <v>45</v>
      </c>
      <c r="P57" s="32">
        <v>18</v>
      </c>
      <c r="Q57" s="41">
        <v>16</v>
      </c>
      <c r="R57" s="174">
        <f t="shared" si="6"/>
        <v>34</v>
      </c>
      <c r="S57" s="114">
        <v>3</v>
      </c>
      <c r="T57" s="167">
        <v>3</v>
      </c>
      <c r="U57" s="179">
        <f t="shared" si="7"/>
        <v>6</v>
      </c>
      <c r="V57" s="113">
        <f t="shared" si="8"/>
        <v>15</v>
      </c>
      <c r="W57" s="52">
        <f t="shared" si="9"/>
        <v>13</v>
      </c>
      <c r="X57" s="177">
        <f t="shared" si="10"/>
        <v>28</v>
      </c>
    </row>
    <row r="58" spans="1:24" s="9" customFormat="1" ht="19.95" customHeight="1" thickTop="1" thickBot="1" x14ac:dyDescent="0.45">
      <c r="A58" s="78"/>
      <c r="B58" s="80"/>
      <c r="C58" s="57"/>
      <c r="D58" s="57"/>
      <c r="E58" s="57"/>
      <c r="F58" s="60"/>
      <c r="G58" s="58"/>
      <c r="H58" s="135"/>
      <c r="I58" s="60"/>
      <c r="J58" s="60"/>
      <c r="K58" s="60"/>
      <c r="L58" s="60"/>
      <c r="M58" s="137"/>
      <c r="N58" s="77"/>
      <c r="O58" s="170" t="s">
        <v>46</v>
      </c>
      <c r="P58" s="32">
        <v>15</v>
      </c>
      <c r="Q58" s="41">
        <v>25</v>
      </c>
      <c r="R58" s="174">
        <f t="shared" si="6"/>
        <v>40</v>
      </c>
      <c r="S58" s="114">
        <v>5</v>
      </c>
      <c r="T58" s="167">
        <v>8</v>
      </c>
      <c r="U58" s="179">
        <f t="shared" si="7"/>
        <v>13</v>
      </c>
      <c r="V58" s="113">
        <f t="shared" si="8"/>
        <v>10</v>
      </c>
      <c r="W58" s="52">
        <f t="shared" si="9"/>
        <v>17</v>
      </c>
      <c r="X58" s="177">
        <f t="shared" si="10"/>
        <v>27</v>
      </c>
    </row>
    <row r="59" spans="1:24" s="9" customFormat="1" ht="19.95" customHeight="1" thickTop="1" thickBot="1" x14ac:dyDescent="0.45">
      <c r="A59" s="78"/>
      <c r="B59" s="128"/>
      <c r="C59" s="61"/>
      <c r="D59" s="56"/>
      <c r="E59" s="56"/>
      <c r="F59" s="61"/>
      <c r="G59" s="55"/>
      <c r="H59" s="132"/>
      <c r="I59" s="56"/>
      <c r="J59" s="56"/>
      <c r="K59" s="56"/>
      <c r="L59" s="56"/>
      <c r="M59" s="136"/>
      <c r="N59" s="77"/>
      <c r="O59" s="170" t="s">
        <v>47</v>
      </c>
      <c r="P59" s="32">
        <v>15</v>
      </c>
      <c r="Q59" s="41">
        <v>25</v>
      </c>
      <c r="R59" s="174">
        <f t="shared" si="6"/>
        <v>40</v>
      </c>
      <c r="S59" s="114">
        <v>4</v>
      </c>
      <c r="T59" s="167">
        <v>5</v>
      </c>
      <c r="U59" s="179">
        <f t="shared" si="7"/>
        <v>9</v>
      </c>
      <c r="V59" s="113">
        <f t="shared" si="8"/>
        <v>11</v>
      </c>
      <c r="W59" s="52">
        <f t="shared" si="9"/>
        <v>20</v>
      </c>
      <c r="X59" s="177">
        <f t="shared" si="10"/>
        <v>31</v>
      </c>
    </row>
    <row r="60" spans="1:24" s="9" customFormat="1" ht="19.95" customHeight="1" thickTop="1" thickBot="1" x14ac:dyDescent="0.45">
      <c r="A60" s="78"/>
      <c r="B60" s="80"/>
      <c r="C60" s="151"/>
      <c r="D60" s="60"/>
      <c r="E60" s="60"/>
      <c r="F60" s="151"/>
      <c r="G60" s="58"/>
      <c r="H60" s="135"/>
      <c r="I60" s="60"/>
      <c r="J60" s="60"/>
      <c r="K60" s="60"/>
      <c r="L60" s="60"/>
      <c r="M60" s="137"/>
      <c r="N60" s="77"/>
      <c r="O60" s="170" t="s">
        <v>48</v>
      </c>
      <c r="P60" s="32">
        <v>23</v>
      </c>
      <c r="Q60" s="41">
        <v>17</v>
      </c>
      <c r="R60" s="174">
        <f t="shared" si="6"/>
        <v>40</v>
      </c>
      <c r="S60" s="114">
        <v>4</v>
      </c>
      <c r="T60" s="167">
        <v>6</v>
      </c>
      <c r="U60" s="179">
        <f t="shared" si="7"/>
        <v>10</v>
      </c>
      <c r="V60" s="113">
        <f t="shared" si="8"/>
        <v>19</v>
      </c>
      <c r="W60" s="52">
        <f t="shared" si="9"/>
        <v>11</v>
      </c>
      <c r="X60" s="177">
        <f t="shared" si="10"/>
        <v>30</v>
      </c>
    </row>
    <row r="61" spans="1:24" s="9" customFormat="1" ht="19.95" customHeight="1" thickTop="1" thickBot="1" x14ac:dyDescent="0.45">
      <c r="A61" s="78"/>
      <c r="B61" s="80"/>
      <c r="C61" s="82"/>
      <c r="D61" s="82"/>
      <c r="E61" s="82"/>
      <c r="F61" s="82"/>
      <c r="G61" s="83"/>
      <c r="H61" s="84"/>
      <c r="I61" s="85"/>
      <c r="J61" s="85"/>
      <c r="K61" s="85"/>
      <c r="L61" s="86"/>
      <c r="M61" s="86"/>
      <c r="N61" s="87"/>
      <c r="O61" s="170" t="s">
        <v>49</v>
      </c>
      <c r="P61" s="32">
        <v>19</v>
      </c>
      <c r="Q61" s="41">
        <v>21</v>
      </c>
      <c r="R61" s="174">
        <f t="shared" si="6"/>
        <v>40</v>
      </c>
      <c r="S61" s="114">
        <v>10</v>
      </c>
      <c r="T61" s="167">
        <v>5</v>
      </c>
      <c r="U61" s="179">
        <f t="shared" si="7"/>
        <v>15</v>
      </c>
      <c r="V61" s="113">
        <f t="shared" si="8"/>
        <v>9</v>
      </c>
      <c r="W61" s="52">
        <f t="shared" si="9"/>
        <v>16</v>
      </c>
      <c r="X61" s="177">
        <f t="shared" si="10"/>
        <v>25</v>
      </c>
    </row>
    <row r="62" spans="1:24" s="9" customFormat="1" ht="19.95" customHeight="1" thickTop="1" thickBot="1" x14ac:dyDescent="0.45">
      <c r="A62" s="78"/>
      <c r="B62" s="80"/>
      <c r="C62" s="61"/>
      <c r="D62" s="61"/>
      <c r="E62" s="61"/>
      <c r="F62" s="61"/>
      <c r="G62" s="55"/>
      <c r="H62" s="88"/>
      <c r="I62" s="56"/>
      <c r="J62" s="56"/>
      <c r="K62" s="56"/>
      <c r="L62" s="86"/>
      <c r="M62" s="86"/>
      <c r="N62" s="87"/>
      <c r="O62" s="170" t="s">
        <v>78</v>
      </c>
      <c r="P62" s="32">
        <v>12</v>
      </c>
      <c r="Q62" s="41">
        <v>24</v>
      </c>
      <c r="R62" s="174">
        <f t="shared" si="6"/>
        <v>36</v>
      </c>
      <c r="S62" s="114">
        <v>7</v>
      </c>
      <c r="T62" s="167">
        <v>9</v>
      </c>
      <c r="U62" s="179">
        <f t="shared" si="7"/>
        <v>16</v>
      </c>
      <c r="V62" s="113">
        <f t="shared" si="8"/>
        <v>5</v>
      </c>
      <c r="W62" s="52">
        <f t="shared" si="9"/>
        <v>15</v>
      </c>
      <c r="X62" s="177">
        <f t="shared" si="10"/>
        <v>20</v>
      </c>
    </row>
    <row r="63" spans="1:24" s="9" customFormat="1" ht="19.95" customHeight="1" thickTop="1" thickBot="1" x14ac:dyDescent="0.45">
      <c r="A63" s="78"/>
      <c r="B63" s="80"/>
      <c r="C63" s="82"/>
      <c r="D63" s="82"/>
      <c r="E63" s="82"/>
      <c r="F63" s="82"/>
      <c r="G63" s="83"/>
      <c r="H63" s="84"/>
      <c r="I63" s="85"/>
      <c r="J63" s="85"/>
      <c r="K63" s="85"/>
      <c r="L63" s="86"/>
      <c r="M63" s="86"/>
      <c r="N63" s="87"/>
      <c r="O63" s="171" t="s">
        <v>87</v>
      </c>
      <c r="P63" s="32">
        <v>21</v>
      </c>
      <c r="Q63" s="41">
        <v>7</v>
      </c>
      <c r="R63" s="175">
        <f t="shared" si="6"/>
        <v>28</v>
      </c>
      <c r="S63" s="116">
        <v>7</v>
      </c>
      <c r="T63" s="168">
        <v>3</v>
      </c>
      <c r="U63" s="180">
        <f t="shared" si="7"/>
        <v>10</v>
      </c>
      <c r="V63" s="113">
        <f t="shared" si="8"/>
        <v>14</v>
      </c>
      <c r="W63" s="52">
        <f t="shared" si="9"/>
        <v>4</v>
      </c>
      <c r="X63" s="177">
        <f t="shared" si="10"/>
        <v>18</v>
      </c>
    </row>
    <row r="64" spans="1:24" s="9" customFormat="1" ht="19.95" customHeight="1" thickTop="1" thickBot="1" x14ac:dyDescent="0.45">
      <c r="A64" s="78"/>
      <c r="B64" s="80"/>
      <c r="C64" s="89"/>
      <c r="D64" s="86"/>
      <c r="E64" s="86"/>
      <c r="F64" s="86"/>
      <c r="G64" s="90"/>
      <c r="H64" s="84"/>
      <c r="I64" s="85"/>
      <c r="J64" s="85"/>
      <c r="K64" s="85"/>
      <c r="L64" s="86"/>
      <c r="M64" s="86"/>
      <c r="N64" s="87"/>
      <c r="O64" s="172" t="s">
        <v>0</v>
      </c>
      <c r="P64" s="117">
        <f t="shared" ref="P64:V64" si="11">SUM(P52:P63)</f>
        <v>212</v>
      </c>
      <c r="Q64" s="118">
        <f t="shared" si="11"/>
        <v>245</v>
      </c>
      <c r="R64" s="176">
        <f t="shared" si="11"/>
        <v>457</v>
      </c>
      <c r="S64" s="119">
        <f t="shared" si="11"/>
        <v>62</v>
      </c>
      <c r="T64" s="169">
        <f t="shared" si="11"/>
        <v>64</v>
      </c>
      <c r="U64" s="181">
        <f t="shared" si="11"/>
        <v>126</v>
      </c>
      <c r="V64" s="182">
        <f t="shared" si="11"/>
        <v>150</v>
      </c>
      <c r="W64" s="184">
        <f t="shared" ref="W64:X64" si="12">SUM(W52:W63)</f>
        <v>181</v>
      </c>
      <c r="X64" s="183">
        <f t="shared" si="12"/>
        <v>331</v>
      </c>
    </row>
    <row r="65" spans="1:25" s="9" customFormat="1" ht="19.95" customHeight="1" thickTop="1" x14ac:dyDescent="0.4">
      <c r="A65" s="78"/>
      <c r="B65" s="80"/>
      <c r="C65" s="86"/>
      <c r="D65" s="86"/>
      <c r="E65" s="86"/>
      <c r="F65" s="86"/>
      <c r="G65" s="90"/>
      <c r="H65" s="84"/>
      <c r="I65" s="85"/>
      <c r="J65" s="85"/>
      <c r="K65" s="85"/>
      <c r="L65" s="86"/>
      <c r="M65" s="86"/>
      <c r="N65" s="87"/>
      <c r="U65" s="238" t="s">
        <v>76</v>
      </c>
      <c r="V65" s="238"/>
      <c r="W65" s="238"/>
      <c r="X65" s="238"/>
    </row>
    <row r="66" spans="1:25" s="9" customFormat="1" ht="19.95" customHeight="1" x14ac:dyDescent="0.4">
      <c r="A66" s="78"/>
      <c r="B66" s="80"/>
      <c r="C66" s="91"/>
      <c r="D66" s="91"/>
      <c r="E66" s="91"/>
      <c r="F66" s="91"/>
      <c r="G66" s="92"/>
      <c r="H66" s="84"/>
      <c r="I66" s="85"/>
      <c r="J66" s="85"/>
      <c r="K66" s="85"/>
      <c r="L66" s="93"/>
      <c r="M66" s="86"/>
      <c r="N66" s="87"/>
      <c r="U66" s="220" t="s">
        <v>99</v>
      </c>
      <c r="V66" s="220"/>
      <c r="W66" s="220"/>
      <c r="X66" s="220"/>
    </row>
    <row r="67" spans="1:25" s="9" customFormat="1" ht="19.95" customHeight="1" x14ac:dyDescent="0.4">
      <c r="A67" s="78"/>
      <c r="B67" s="80"/>
      <c r="C67" s="91"/>
      <c r="D67" s="91"/>
      <c r="E67" s="91"/>
      <c r="F67" s="91"/>
      <c r="G67" s="92"/>
      <c r="H67" s="84"/>
      <c r="I67" s="85"/>
      <c r="J67" s="85"/>
      <c r="K67" s="85"/>
      <c r="L67" s="93"/>
      <c r="M67" s="86"/>
      <c r="N67" s="87"/>
      <c r="P67" s="120"/>
      <c r="Q67" s="120"/>
      <c r="R67" s="120"/>
      <c r="S67" s="120"/>
      <c r="T67" s="120"/>
      <c r="U67" s="120"/>
      <c r="V67" s="120"/>
      <c r="W67" s="120"/>
      <c r="X67" s="144"/>
    </row>
    <row r="68" spans="1:25" s="9" customFormat="1" ht="19.95" customHeight="1" x14ac:dyDescent="0.4">
      <c r="A68" s="78"/>
      <c r="B68" s="80"/>
      <c r="C68" s="91"/>
      <c r="D68" s="91"/>
      <c r="E68" s="91"/>
      <c r="F68" s="91"/>
      <c r="G68" s="92"/>
      <c r="H68" s="91"/>
      <c r="I68" s="91"/>
      <c r="J68" s="91"/>
      <c r="K68" s="91"/>
      <c r="L68" s="86"/>
      <c r="M68" s="86"/>
      <c r="N68" s="87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99"/>
    </row>
    <row r="69" spans="1:25" s="9" customFormat="1" ht="19.95" customHeight="1" x14ac:dyDescent="0.4">
      <c r="A69" s="78"/>
      <c r="B69" s="80"/>
      <c r="C69" s="91"/>
      <c r="D69" s="91"/>
      <c r="E69" s="91"/>
      <c r="F69" s="91"/>
      <c r="G69" s="92"/>
      <c r="H69" s="91"/>
      <c r="I69" s="91"/>
      <c r="J69" s="91"/>
      <c r="K69" s="91"/>
      <c r="L69" s="94"/>
      <c r="M69" s="94"/>
      <c r="N69" s="163"/>
      <c r="O69" s="239"/>
      <c r="P69" s="239"/>
      <c r="Q69" s="239"/>
      <c r="R69" s="239"/>
      <c r="S69" s="239"/>
      <c r="T69" s="239"/>
      <c r="U69" s="239"/>
      <c r="V69" s="239"/>
      <c r="W69" s="239"/>
      <c r="X69" s="239"/>
    </row>
    <row r="70" spans="1:25" ht="19.95" customHeight="1" x14ac:dyDescent="0.6">
      <c r="A70" s="95"/>
      <c r="C70" s="91"/>
      <c r="G70" s="92"/>
      <c r="H70" s="96"/>
      <c r="I70" s="97"/>
      <c r="J70" s="97"/>
      <c r="K70" s="97"/>
      <c r="L70" s="97"/>
      <c r="N70" s="98"/>
      <c r="O70" s="240"/>
      <c r="P70" s="240"/>
      <c r="Q70" s="240"/>
      <c r="R70" s="240"/>
      <c r="S70" s="240"/>
      <c r="T70" s="240"/>
      <c r="U70" s="240"/>
      <c r="V70" s="240"/>
      <c r="W70" s="240"/>
      <c r="X70" s="240"/>
    </row>
    <row r="71" spans="1:25" ht="19.95" customHeight="1" x14ac:dyDescent="0.6">
      <c r="A71" s="95"/>
      <c r="J71" s="99"/>
      <c r="N71" s="98"/>
      <c r="O71" s="47"/>
      <c r="P71" s="47"/>
      <c r="Q71" s="47"/>
      <c r="R71" s="47"/>
      <c r="S71" s="47"/>
      <c r="T71" s="47"/>
      <c r="U71" s="47"/>
      <c r="V71" s="47"/>
      <c r="W71" s="47"/>
      <c r="X71" s="145"/>
    </row>
    <row r="72" spans="1:25" ht="19.95" customHeight="1" x14ac:dyDescent="0.6">
      <c r="A72" s="95"/>
      <c r="N72" s="98"/>
      <c r="O72" s="48"/>
      <c r="P72" s="48"/>
      <c r="Q72" s="48"/>
      <c r="R72" s="48"/>
      <c r="S72" s="48"/>
      <c r="T72" s="48"/>
      <c r="U72" s="48"/>
      <c r="V72" s="48"/>
      <c r="W72" s="48"/>
      <c r="X72" s="146"/>
    </row>
    <row r="73" spans="1:25" ht="19.95" customHeight="1" x14ac:dyDescent="0.55000000000000004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1"/>
      <c r="O73" s="48"/>
      <c r="P73" s="48"/>
      <c r="Q73" s="48"/>
      <c r="R73" s="48"/>
      <c r="S73" s="48"/>
      <c r="T73" s="48"/>
      <c r="U73" s="48"/>
      <c r="V73" s="48"/>
      <c r="W73" s="48"/>
      <c r="X73" s="146"/>
    </row>
    <row r="74" spans="1:25" ht="19.95" customHeight="1" x14ac:dyDescent="0.6">
      <c r="A74" s="100"/>
      <c r="B74" s="62"/>
      <c r="C74" s="62"/>
      <c r="D74" s="62"/>
      <c r="E74" s="62"/>
      <c r="F74" s="63"/>
      <c r="G74" s="63"/>
      <c r="H74" s="63"/>
      <c r="I74" s="63"/>
      <c r="J74" s="63"/>
      <c r="K74" s="63"/>
      <c r="L74" s="63"/>
      <c r="M74" s="63"/>
      <c r="N74" s="101"/>
      <c r="O74" s="10"/>
      <c r="P74" s="227"/>
      <c r="Q74" s="227"/>
      <c r="R74" s="227"/>
      <c r="S74" s="241"/>
      <c r="T74" s="241"/>
      <c r="U74" s="241"/>
      <c r="V74" s="242"/>
      <c r="W74" s="242"/>
      <c r="X74" s="242"/>
    </row>
    <row r="75" spans="1:25" ht="19.95" customHeight="1" x14ac:dyDescent="0.6">
      <c r="A75" s="95"/>
      <c r="N75" s="98"/>
      <c r="O75" s="42"/>
      <c r="P75" s="18"/>
      <c r="Q75" s="22"/>
      <c r="R75" s="43"/>
      <c r="S75" s="27"/>
      <c r="T75" s="27"/>
      <c r="U75" s="43"/>
      <c r="V75" s="10"/>
      <c r="W75" s="10"/>
      <c r="X75" s="147"/>
    </row>
    <row r="76" spans="1:25" ht="19.95" customHeight="1" thickBot="1" x14ac:dyDescent="0.65">
      <c r="A76" s="102"/>
      <c r="B76" s="103"/>
      <c r="C76" s="104"/>
      <c r="D76" s="104"/>
      <c r="E76" s="105"/>
      <c r="F76" s="106"/>
      <c r="G76" s="105"/>
      <c r="H76" s="105"/>
      <c r="I76" s="105"/>
      <c r="J76" s="105"/>
      <c r="K76" s="107"/>
      <c r="L76" s="104"/>
      <c r="M76" s="104"/>
      <c r="N76" s="108"/>
      <c r="O76" s="42"/>
      <c r="P76" s="18"/>
      <c r="Q76" s="22"/>
      <c r="R76" s="43"/>
      <c r="S76" s="44"/>
      <c r="T76" s="44"/>
      <c r="U76" s="43"/>
      <c r="V76" s="10"/>
      <c r="W76" s="10"/>
      <c r="X76" s="147"/>
    </row>
    <row r="77" spans="1:25" ht="24" thickTop="1" x14ac:dyDescent="0.6">
      <c r="O77" s="42"/>
      <c r="P77" s="18"/>
      <c r="Q77" s="22"/>
      <c r="R77" s="43"/>
      <c r="S77" s="45"/>
      <c r="T77" s="45"/>
      <c r="U77" s="43"/>
      <c r="V77" s="10"/>
      <c r="W77" s="10"/>
      <c r="X77" s="147"/>
    </row>
    <row r="78" spans="1:25" x14ac:dyDescent="0.6">
      <c r="O78" s="42"/>
      <c r="P78" s="18"/>
      <c r="Q78" s="22"/>
      <c r="R78" s="43"/>
      <c r="S78" s="45"/>
      <c r="T78" s="45"/>
      <c r="U78" s="43"/>
      <c r="V78" s="10"/>
      <c r="W78" s="10"/>
      <c r="X78" s="147"/>
    </row>
    <row r="79" spans="1:25" x14ac:dyDescent="0.6">
      <c r="O79" s="42"/>
      <c r="P79" s="18"/>
      <c r="Q79" s="22"/>
      <c r="R79" s="43"/>
      <c r="S79" s="45"/>
      <c r="T79" s="45"/>
      <c r="U79" s="43"/>
      <c r="V79" s="10"/>
      <c r="W79" s="10"/>
      <c r="X79" s="147"/>
    </row>
    <row r="80" spans="1:25" x14ac:dyDescent="0.6">
      <c r="O80" s="42"/>
      <c r="P80" s="18"/>
      <c r="Q80" s="22"/>
      <c r="R80" s="43"/>
      <c r="S80" s="45"/>
      <c r="T80" s="45"/>
      <c r="U80" s="43"/>
      <c r="V80" s="10"/>
      <c r="W80" s="10"/>
      <c r="X80" s="147"/>
    </row>
    <row r="81" spans="15:24" x14ac:dyDescent="0.6">
      <c r="O81" s="42"/>
      <c r="P81" s="18"/>
      <c r="Q81" s="22"/>
      <c r="R81" s="43"/>
      <c r="S81" s="45"/>
      <c r="T81" s="45"/>
      <c r="U81" s="43"/>
      <c r="V81" s="10"/>
      <c r="W81" s="10"/>
      <c r="X81" s="147"/>
    </row>
    <row r="82" spans="15:24" x14ac:dyDescent="0.6">
      <c r="O82" s="42"/>
      <c r="P82" s="18"/>
      <c r="Q82" s="22"/>
      <c r="R82" s="43"/>
      <c r="S82" s="45"/>
      <c r="T82" s="45"/>
      <c r="U82" s="43"/>
      <c r="V82" s="10"/>
      <c r="W82" s="10"/>
      <c r="X82" s="147"/>
    </row>
    <row r="83" spans="15:24" x14ac:dyDescent="0.6">
      <c r="O83" s="42"/>
      <c r="P83" s="18"/>
      <c r="Q83" s="22"/>
      <c r="R83" s="43"/>
      <c r="S83" s="45"/>
      <c r="T83" s="45"/>
      <c r="U83" s="43"/>
      <c r="V83" s="10"/>
      <c r="W83" s="10"/>
      <c r="X83" s="147"/>
    </row>
    <row r="84" spans="15:24" x14ac:dyDescent="0.6">
      <c r="O84" s="23"/>
      <c r="P84" s="18"/>
      <c r="Q84" s="22"/>
      <c r="R84" s="43"/>
      <c r="S84" s="45"/>
      <c r="T84" s="45"/>
      <c r="U84" s="43"/>
      <c r="V84" s="46"/>
      <c r="W84" s="46"/>
      <c r="X84" s="147"/>
    </row>
    <row r="85" spans="15:24" x14ac:dyDescent="0.6">
      <c r="O85" s="9"/>
      <c r="P85" s="9"/>
      <c r="Q85" s="9"/>
      <c r="R85" s="9"/>
      <c r="S85" s="9"/>
      <c r="T85" s="9"/>
      <c r="U85" s="9"/>
      <c r="V85" s="9"/>
      <c r="W85" s="9"/>
      <c r="X85" s="144"/>
    </row>
    <row r="86" spans="15:24" x14ac:dyDescent="0.6">
      <c r="O86" s="9"/>
      <c r="P86" s="9"/>
      <c r="Q86" s="9"/>
      <c r="R86" s="9"/>
      <c r="S86" s="9"/>
      <c r="T86" s="9"/>
      <c r="U86" s="49"/>
      <c r="V86" s="49"/>
      <c r="W86" s="49"/>
      <c r="X86" s="148"/>
    </row>
    <row r="87" spans="15:24" x14ac:dyDescent="0.6">
      <c r="O87" s="9"/>
      <c r="P87" s="9"/>
      <c r="Q87" s="9"/>
      <c r="R87" s="9"/>
      <c r="S87" s="9"/>
      <c r="T87" s="9"/>
      <c r="U87" s="50"/>
      <c r="V87" s="49"/>
      <c r="W87" s="49"/>
      <c r="X87" s="148"/>
    </row>
  </sheetData>
  <mergeCells count="39">
    <mergeCell ref="O69:X69"/>
    <mergeCell ref="O70:X70"/>
    <mergeCell ref="P74:R74"/>
    <mergeCell ref="S74:U74"/>
    <mergeCell ref="V74:X74"/>
    <mergeCell ref="D43:E43"/>
    <mergeCell ref="F43:G43"/>
    <mergeCell ref="H43:I43"/>
    <mergeCell ref="J43:K43"/>
    <mergeCell ref="U66:X66"/>
    <mergeCell ref="A45:N45"/>
    <mergeCell ref="A46:N46"/>
    <mergeCell ref="C47:L47"/>
    <mergeCell ref="O47:X47"/>
    <mergeCell ref="O48:X48"/>
    <mergeCell ref="O49:X49"/>
    <mergeCell ref="O50:O51"/>
    <mergeCell ref="P50:R50"/>
    <mergeCell ref="S50:U50"/>
    <mergeCell ref="V50:X50"/>
    <mergeCell ref="U65:X65"/>
    <mergeCell ref="D41:E41"/>
    <mergeCell ref="F41:G41"/>
    <mergeCell ref="H41:I41"/>
    <mergeCell ref="J41:K41"/>
    <mergeCell ref="D42:E42"/>
    <mergeCell ref="F42:G42"/>
    <mergeCell ref="H42:I42"/>
    <mergeCell ref="J42:K42"/>
    <mergeCell ref="D40:E40"/>
    <mergeCell ref="F40:G40"/>
    <mergeCell ref="H40:I40"/>
    <mergeCell ref="J40:K40"/>
    <mergeCell ref="A23:N23"/>
    <mergeCell ref="A3:N3"/>
    <mergeCell ref="A4:N4"/>
    <mergeCell ref="A6:N6"/>
    <mergeCell ref="P7:Q7"/>
    <mergeCell ref="R9:W9"/>
  </mergeCells>
  <phoneticPr fontId="62" type="noConversion"/>
  <pageMargins left="1.2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 พ.ค. 68</vt:lpstr>
    </vt:vector>
  </TitlesOfParts>
  <Company>Biotechnology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Teacher02</dc:creator>
  <cp:lastModifiedBy>VAN kiti</cp:lastModifiedBy>
  <cp:lastPrinted>2025-02-19T12:51:49Z</cp:lastPrinted>
  <dcterms:created xsi:type="dcterms:W3CDTF">2008-04-11T04:12:07Z</dcterms:created>
  <dcterms:modified xsi:type="dcterms:W3CDTF">2025-05-08T08:54:13Z</dcterms:modified>
</cp:coreProperties>
</file>